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7FC18C2-C40B-4C29-A797-1E0D5CB1FF4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4" l="1"/>
  <c r="T30" i="4"/>
  <c r="T31" i="4"/>
  <c r="T38" i="4"/>
  <c r="T39" i="4"/>
  <c r="T40" i="4"/>
  <c r="C20" i="4"/>
  <c r="C21" i="4" s="1"/>
  <c r="D20" i="4"/>
  <c r="D21" i="4" s="1"/>
  <c r="E20" i="4"/>
  <c r="F20" i="4"/>
  <c r="G20" i="4"/>
  <c r="G21" i="4" s="1"/>
  <c r="H20" i="4"/>
  <c r="I20" i="4"/>
  <c r="J20" i="4"/>
  <c r="K20" i="4"/>
  <c r="K21" i="4" s="1"/>
  <c r="L20" i="4"/>
  <c r="L21" i="4" s="1"/>
  <c r="M20" i="4"/>
  <c r="M21" i="4" s="1"/>
  <c r="N20" i="4"/>
  <c r="O20" i="4"/>
  <c r="O21" i="4" s="1"/>
  <c r="P20" i="4"/>
  <c r="Q20" i="4"/>
  <c r="R20" i="4"/>
  <c r="S20" i="4"/>
  <c r="S21" i="4" s="1"/>
  <c r="T20" i="4"/>
  <c r="T21" i="4" s="1"/>
  <c r="U20" i="4"/>
  <c r="V20" i="4"/>
  <c r="W20" i="4"/>
  <c r="W21" i="4" s="1"/>
  <c r="X20" i="4"/>
  <c r="Y20" i="4"/>
  <c r="Y21" i="4" s="1"/>
  <c r="Z20" i="4"/>
  <c r="Z21" i="4" s="1"/>
  <c r="AA20" i="4"/>
  <c r="AA21" i="4" s="1"/>
  <c r="AB20" i="4"/>
  <c r="AC20" i="4"/>
  <c r="AD20" i="4"/>
  <c r="AE20" i="4"/>
  <c r="AE21" i="4" s="1"/>
  <c r="AF20" i="4"/>
  <c r="AG20" i="4"/>
  <c r="AG21" i="4" s="1"/>
  <c r="AH20" i="4"/>
  <c r="AH21" i="4" s="1"/>
  <c r="AI20" i="4"/>
  <c r="AI21" i="4" s="1"/>
  <c r="AJ20" i="4"/>
  <c r="AJ21" i="4" s="1"/>
  <c r="AK20" i="4"/>
  <c r="AL20" i="4"/>
  <c r="AM20" i="4"/>
  <c r="AM21" i="4" s="1"/>
  <c r="AN20" i="4"/>
  <c r="AO20" i="4"/>
  <c r="AP20" i="4"/>
  <c r="AQ20" i="4"/>
  <c r="AQ21" i="4" s="1"/>
  <c r="AR20" i="4"/>
  <c r="AR21" i="4" s="1"/>
  <c r="AS20" i="4"/>
  <c r="AS21" i="4" s="1"/>
  <c r="AT20" i="4"/>
  <c r="AU20" i="4"/>
  <c r="AU21" i="4" s="1"/>
  <c r="AV20" i="4"/>
  <c r="AW20" i="4"/>
  <c r="AX20" i="4"/>
  <c r="AY20" i="4"/>
  <c r="AY21" i="4" s="1"/>
  <c r="AZ20" i="4"/>
  <c r="AZ21" i="4" s="1"/>
  <c r="BA20" i="4"/>
  <c r="BB20" i="4"/>
  <c r="BB21" i="4" s="1"/>
  <c r="BC20" i="4"/>
  <c r="BC21" i="4" s="1"/>
  <c r="BD20" i="4"/>
  <c r="BD21" i="4" s="1"/>
  <c r="BE20" i="4"/>
  <c r="BE21" i="4" s="1"/>
  <c r="BF20" i="4"/>
  <c r="BF21" i="4" s="1"/>
  <c r="BG20" i="4"/>
  <c r="BG21" i="4" s="1"/>
  <c r="BH20" i="4"/>
  <c r="BH21" i="4" s="1"/>
  <c r="BI20" i="4"/>
  <c r="BJ20" i="4"/>
  <c r="BK20" i="4"/>
  <c r="BK21" i="4" s="1"/>
  <c r="BL20" i="4"/>
  <c r="BL21" i="4" s="1"/>
  <c r="BM20" i="4"/>
  <c r="BM21" i="4" s="1"/>
  <c r="BN20" i="4"/>
  <c r="BO20" i="4"/>
  <c r="BO21" i="4" s="1"/>
  <c r="BP20" i="4"/>
  <c r="BP21" i="4" s="1"/>
  <c r="BQ20" i="4"/>
  <c r="BQ21" i="4" s="1"/>
  <c r="BR20" i="4"/>
  <c r="BS20" i="4"/>
  <c r="BS21" i="4" s="1"/>
  <c r="BT20" i="4"/>
  <c r="BU20" i="4"/>
  <c r="BU21" i="4" s="1"/>
  <c r="BV20" i="4"/>
  <c r="BW20" i="4"/>
  <c r="BW21" i="4" s="1"/>
  <c r="BX20" i="4"/>
  <c r="BX21" i="4" s="1"/>
  <c r="BY20" i="4"/>
  <c r="BZ20" i="4"/>
  <c r="CA20" i="4"/>
  <c r="CA21" i="4" s="1"/>
  <c r="CB20" i="4"/>
  <c r="CC20" i="4"/>
  <c r="CC21" i="4" s="1"/>
  <c r="CD20" i="4"/>
  <c r="CD21" i="4" s="1"/>
  <c r="CE20" i="4"/>
  <c r="CE21" i="4" s="1"/>
  <c r="CF20" i="4"/>
  <c r="CF21" i="4" s="1"/>
  <c r="CG20" i="4"/>
  <c r="CH20" i="4"/>
  <c r="CI20" i="4"/>
  <c r="CI21" i="4" s="1"/>
  <c r="CJ20" i="4"/>
  <c r="CK20" i="4"/>
  <c r="CL20" i="4"/>
  <c r="CL21" i="4" s="1"/>
  <c r="CM20" i="4"/>
  <c r="CM21" i="4" s="1"/>
  <c r="CN20" i="4"/>
  <c r="CN21" i="4" s="1"/>
  <c r="CO20" i="4"/>
  <c r="CO21" i="4" s="1"/>
  <c r="CP20" i="4"/>
  <c r="CQ20" i="4"/>
  <c r="CQ21" i="4" s="1"/>
  <c r="CR20" i="4"/>
  <c r="CS20" i="4"/>
  <c r="CT20" i="4"/>
  <c r="CU20" i="4"/>
  <c r="CU21" i="4" s="1"/>
  <c r="CV20" i="4"/>
  <c r="CV21" i="4" s="1"/>
  <c r="CW20" i="4"/>
  <c r="CW21" i="4" s="1"/>
  <c r="CX20" i="4"/>
  <c r="CX21" i="4" s="1"/>
  <c r="CY20" i="4"/>
  <c r="CY21" i="4" s="1"/>
  <c r="CZ20" i="4"/>
  <c r="DA20" i="4"/>
  <c r="DA21" i="4" s="1"/>
  <c r="DB20" i="4"/>
  <c r="DC20" i="4"/>
  <c r="DC21" i="4" s="1"/>
  <c r="DD20" i="4"/>
  <c r="DD21" i="4" s="1"/>
  <c r="DE20" i="4"/>
  <c r="DF20" i="4"/>
  <c r="DG20" i="4"/>
  <c r="DG21" i="4" s="1"/>
  <c r="DH20" i="4"/>
  <c r="DI20" i="4"/>
  <c r="DI21" i="4" s="1"/>
  <c r="DJ20" i="4"/>
  <c r="DJ21" i="4" s="1"/>
  <c r="DK20" i="4"/>
  <c r="DK21" i="4" s="1"/>
  <c r="DL20" i="4"/>
  <c r="DL21" i="4" s="1"/>
  <c r="DM20" i="4"/>
  <c r="DN20" i="4"/>
  <c r="DO20" i="4"/>
  <c r="DO21" i="4" s="1"/>
  <c r="DP20" i="4"/>
  <c r="DQ20" i="4"/>
  <c r="DR20" i="4"/>
  <c r="DR21" i="4" s="1"/>
  <c r="DS20" i="4"/>
  <c r="DS21" i="4" s="1"/>
  <c r="DT20" i="4"/>
  <c r="DT21" i="4" s="1"/>
  <c r="DU20" i="4"/>
  <c r="DU21" i="4" s="1"/>
  <c r="DV20" i="4"/>
  <c r="DW20" i="4"/>
  <c r="DW21" i="4" s="1"/>
  <c r="DX20" i="4"/>
  <c r="DY20" i="4"/>
  <c r="DZ20" i="4"/>
  <c r="EA20" i="4"/>
  <c r="EA21" i="4" s="1"/>
  <c r="EB20" i="4"/>
  <c r="EB21" i="4" s="1"/>
  <c r="EC20" i="4"/>
  <c r="EC21" i="4" s="1"/>
  <c r="ED20" i="4"/>
  <c r="ED21" i="4" s="1"/>
  <c r="EE20" i="4"/>
  <c r="EE21" i="4" s="1"/>
  <c r="EF20" i="4"/>
  <c r="EG20" i="4"/>
  <c r="EG21" i="4" s="1"/>
  <c r="EH20" i="4"/>
  <c r="EI20" i="4"/>
  <c r="EI21" i="4" s="1"/>
  <c r="EJ20" i="4"/>
  <c r="EJ21" i="4" s="1"/>
  <c r="EK20" i="4"/>
  <c r="EL20" i="4"/>
  <c r="EM20" i="4"/>
  <c r="EM21" i="4" s="1"/>
  <c r="EN20" i="4"/>
  <c r="EO20" i="4"/>
  <c r="EO21" i="4" s="1"/>
  <c r="EP20" i="4"/>
  <c r="EP21" i="4" s="1"/>
  <c r="EQ20" i="4"/>
  <c r="EQ21" i="4" s="1"/>
  <c r="ER20" i="4"/>
  <c r="ER21" i="4" s="1"/>
  <c r="ES20" i="4"/>
  <c r="ET20" i="4"/>
  <c r="EU20" i="4"/>
  <c r="EU21" i="4" s="1"/>
  <c r="EV20" i="4"/>
  <c r="EW20" i="4"/>
  <c r="EW21" i="4" s="1"/>
  <c r="EX20" i="4"/>
  <c r="EX21" i="4" s="1"/>
  <c r="EY20" i="4"/>
  <c r="EY21" i="4" s="1"/>
  <c r="EZ20" i="4"/>
  <c r="EZ21" i="4" s="1"/>
  <c r="FA20" i="4"/>
  <c r="FA21" i="4" s="1"/>
  <c r="FB20" i="4"/>
  <c r="FC20" i="4"/>
  <c r="FC21" i="4" s="1"/>
  <c r="FD20" i="4"/>
  <c r="FE20" i="4"/>
  <c r="FF20" i="4"/>
  <c r="FG20" i="4"/>
  <c r="FG21" i="4" s="1"/>
  <c r="FH20" i="4"/>
  <c r="FH21" i="4" s="1"/>
  <c r="FI20" i="4"/>
  <c r="FI21" i="4" s="1"/>
  <c r="FJ20" i="4"/>
  <c r="FJ21" i="4" s="1"/>
  <c r="FK20" i="4"/>
  <c r="FK21" i="4" s="1"/>
  <c r="FL20" i="4"/>
  <c r="FM20" i="4"/>
  <c r="FM21" i="4" s="1"/>
  <c r="FN20" i="4"/>
  <c r="FO20" i="4"/>
  <c r="FO21" i="4" s="1"/>
  <c r="FP20" i="4"/>
  <c r="FP21" i="4" s="1"/>
  <c r="FQ20" i="4"/>
  <c r="FR20" i="4"/>
  <c r="FS20" i="4"/>
  <c r="FS21" i="4" s="1"/>
  <c r="FT20" i="4"/>
  <c r="FU20" i="4"/>
  <c r="FU21" i="4" s="1"/>
  <c r="FV20" i="4"/>
  <c r="FV21" i="4" s="1"/>
  <c r="FW20" i="4"/>
  <c r="FW21" i="4" s="1"/>
  <c r="FX20" i="4"/>
  <c r="FX21" i="4" s="1"/>
  <c r="FY20" i="4"/>
  <c r="FZ20" i="4"/>
  <c r="GA20" i="4"/>
  <c r="GA21" i="4" s="1"/>
  <c r="GB20" i="4"/>
  <c r="GB21" i="4" s="1"/>
  <c r="GC20" i="4"/>
  <c r="GD20" i="4"/>
  <c r="GE20" i="4"/>
  <c r="GE21" i="4" s="1"/>
  <c r="GF20" i="4"/>
  <c r="GF21" i="4" s="1"/>
  <c r="GG20" i="4"/>
  <c r="GG21" i="4" s="1"/>
  <c r="GH20" i="4"/>
  <c r="GH21" i="4" s="1"/>
  <c r="GI20" i="4"/>
  <c r="GI21" i="4" s="1"/>
  <c r="GJ20" i="4"/>
  <c r="GK20" i="4"/>
  <c r="GK21" i="4" s="1"/>
  <c r="GL20" i="4"/>
  <c r="GM20" i="4"/>
  <c r="GM21" i="4" s="1"/>
  <c r="GN20" i="4"/>
  <c r="GN21" i="4" s="1"/>
  <c r="GO20" i="4"/>
  <c r="GP20" i="4"/>
  <c r="GQ20" i="4"/>
  <c r="GQ21" i="4" s="1"/>
  <c r="GR20" i="4"/>
  <c r="GR21" i="4" s="1"/>
  <c r="GP21" i="4"/>
  <c r="GO21" i="4"/>
  <c r="GL21" i="4"/>
  <c r="GJ21" i="4"/>
  <c r="GD21" i="4"/>
  <c r="GC21" i="4"/>
  <c r="FZ21" i="4"/>
  <c r="FY21" i="4"/>
  <c r="FT21" i="4"/>
  <c r="FR21" i="4"/>
  <c r="FQ21" i="4"/>
  <c r="FN21" i="4"/>
  <c r="FL21" i="4"/>
  <c r="FF21" i="4"/>
  <c r="FE21" i="4"/>
  <c r="FD21" i="4"/>
  <c r="FB21" i="4"/>
  <c r="EV21" i="4"/>
  <c r="ET21" i="4"/>
  <c r="ES21" i="4"/>
  <c r="EN21" i="4"/>
  <c r="EL21" i="4"/>
  <c r="EK21" i="4"/>
  <c r="EH21" i="4"/>
  <c r="EF21" i="4"/>
  <c r="DZ21" i="4"/>
  <c r="DY21" i="4"/>
  <c r="DX21" i="4"/>
  <c r="DV21" i="4"/>
  <c r="DQ21" i="4"/>
  <c r="DP21" i="4"/>
  <c r="DN21" i="4"/>
  <c r="DM21" i="4"/>
  <c r="DH21" i="4"/>
  <c r="DF21" i="4"/>
  <c r="DE21" i="4"/>
  <c r="DB21" i="4"/>
  <c r="CZ21" i="4"/>
  <c r="CT21" i="4"/>
  <c r="CS21" i="4"/>
  <c r="CR21" i="4"/>
  <c r="CP21" i="4"/>
  <c r="CK21" i="4"/>
  <c r="CJ21" i="4"/>
  <c r="CH21" i="4"/>
  <c r="CG21" i="4"/>
  <c r="CB21" i="4"/>
  <c r="BZ21" i="4"/>
  <c r="BY21" i="4"/>
  <c r="BV21" i="4"/>
  <c r="BT21" i="4"/>
  <c r="BR21" i="4"/>
  <c r="BN21" i="4"/>
  <c r="BJ21" i="4"/>
  <c r="BI21" i="4"/>
  <c r="BA21" i="4"/>
  <c r="AX21" i="4"/>
  <c r="AW21" i="4"/>
  <c r="AV21" i="4"/>
  <c r="AT21" i="4"/>
  <c r="AP21" i="4"/>
  <c r="AO21" i="4"/>
  <c r="AN21" i="4"/>
  <c r="AL21" i="4"/>
  <c r="AK21" i="4"/>
  <c r="AF21" i="4"/>
  <c r="AD21" i="4"/>
  <c r="AC21" i="4"/>
  <c r="AB21" i="4"/>
  <c r="X21" i="4"/>
  <c r="V21" i="4"/>
  <c r="U21" i="4"/>
  <c r="R21" i="4"/>
  <c r="Q21" i="4"/>
  <c r="P21" i="4"/>
  <c r="N21" i="4"/>
  <c r="J21" i="4"/>
  <c r="I21" i="4"/>
  <c r="H21" i="4"/>
  <c r="F21" i="4"/>
  <c r="E21" i="4"/>
  <c r="Q25" i="3"/>
  <c r="Q26" i="3"/>
  <c r="Q27" i="3"/>
  <c r="Q34" i="3"/>
  <c r="Q35" i="3"/>
  <c r="Q36" i="3"/>
  <c r="Q40" i="3"/>
  <c r="Q26" i="2"/>
  <c r="Q27" i="2"/>
  <c r="Q28" i="2"/>
  <c r="Q35" i="2"/>
  <c r="Q36" i="2"/>
  <c r="Q37" i="2"/>
  <c r="EI16" i="3" l="1"/>
  <c r="EI17" i="3" s="1"/>
  <c r="DR17" i="2" l="1"/>
  <c r="DR18" i="2" s="1"/>
  <c r="DQ17" i="2"/>
  <c r="DQ18" i="2" s="1"/>
  <c r="DP17" i="2"/>
  <c r="DP18" i="2" s="1"/>
  <c r="DO17" i="2"/>
  <c r="DO18" i="2" s="1"/>
  <c r="DN17" i="2"/>
  <c r="DN18" i="2" s="1"/>
  <c r="DM17" i="2"/>
  <c r="DM18" i="2" s="1"/>
  <c r="DL17" i="2"/>
  <c r="DL18" i="2" s="1"/>
  <c r="DK17" i="2"/>
  <c r="DK18" i="2" s="1"/>
  <c r="DJ17" i="2"/>
  <c r="DJ18" i="2" s="1"/>
  <c r="DI17" i="2"/>
  <c r="DI18" i="2" s="1"/>
  <c r="DH17" i="2"/>
  <c r="DH18" i="2" s="1"/>
  <c r="DG17" i="2"/>
  <c r="DG18" i="2" s="1"/>
  <c r="DF17" i="2"/>
  <c r="DF18" i="2" s="1"/>
  <c r="DE17" i="2"/>
  <c r="DE18" i="2" s="1"/>
  <c r="DD17" i="2"/>
  <c r="DD18" i="2" s="1"/>
  <c r="DC17" i="2"/>
  <c r="DC18" i="2" s="1"/>
  <c r="DB17" i="2"/>
  <c r="DB18" i="2" s="1"/>
  <c r="DA17" i="2"/>
  <c r="DA18" i="2" s="1"/>
  <c r="CZ17" i="2"/>
  <c r="CZ18" i="2" s="1"/>
  <c r="CY17" i="2"/>
  <c r="CY18" i="2" s="1"/>
  <c r="CX17" i="2"/>
  <c r="CX18" i="2" s="1"/>
  <c r="CW17" i="2"/>
  <c r="CW18" i="2" s="1"/>
  <c r="CV17" i="2"/>
  <c r="CV18" i="2" s="1"/>
  <c r="CU17" i="2"/>
  <c r="CU18" i="2" s="1"/>
  <c r="CT17" i="2"/>
  <c r="CT18" i="2" s="1"/>
  <c r="CS17" i="2"/>
  <c r="CS18" i="2" s="1"/>
  <c r="CR17" i="2"/>
  <c r="CR18" i="2" s="1"/>
  <c r="CQ17" i="2"/>
  <c r="CQ18" i="2" s="1"/>
  <c r="CP17" i="2"/>
  <c r="CP18" i="2" s="1"/>
  <c r="CO17" i="2"/>
  <c r="CO18" i="2" s="1"/>
  <c r="CN17" i="2"/>
  <c r="CN18" i="2" s="1"/>
  <c r="CM17" i="2"/>
  <c r="CM18" i="2" s="1"/>
  <c r="CL17" i="2"/>
  <c r="CL18" i="2" s="1"/>
  <c r="CK17" i="2"/>
  <c r="CK18" i="2" s="1"/>
  <c r="CJ17" i="2"/>
  <c r="CJ18" i="2" s="1"/>
  <c r="CI17" i="2"/>
  <c r="CI18" i="2" s="1"/>
  <c r="CH17" i="2"/>
  <c r="CH18" i="2" s="1"/>
  <c r="CG17" i="2"/>
  <c r="CG18" i="2" s="1"/>
  <c r="CF17" i="2"/>
  <c r="CF18" i="2" s="1"/>
  <c r="CE17" i="2"/>
  <c r="CE18" i="2" s="1"/>
  <c r="CD17" i="2"/>
  <c r="CD18" i="2" s="1"/>
  <c r="CC17" i="2"/>
  <c r="CC18" i="2" s="1"/>
  <c r="CB17" i="2"/>
  <c r="CB18" i="2" s="1"/>
  <c r="CA17" i="2"/>
  <c r="CA18" i="2" s="1"/>
  <c r="BZ17" i="2"/>
  <c r="BZ18" i="2" s="1"/>
  <c r="BY17" i="2"/>
  <c r="BY18" i="2" s="1"/>
  <c r="BX17" i="2"/>
  <c r="BX18" i="2" s="1"/>
  <c r="BW17" i="2"/>
  <c r="BW18" i="2" s="1"/>
  <c r="BV17" i="2"/>
  <c r="BV18" i="2" s="1"/>
  <c r="BU17" i="2"/>
  <c r="BU18" i="2" s="1"/>
  <c r="BT17" i="2"/>
  <c r="BT18" i="2" s="1"/>
  <c r="BS17" i="2"/>
  <c r="BS18" i="2" s="1"/>
  <c r="BR17" i="2"/>
  <c r="BR18" i="2" s="1"/>
  <c r="BQ17" i="2"/>
  <c r="BQ18" i="2" s="1"/>
  <c r="BP17" i="2"/>
  <c r="BP18" i="2" s="1"/>
  <c r="BO17" i="2"/>
  <c r="BO18" i="2" s="1"/>
  <c r="BN17" i="2"/>
  <c r="BN18" i="2" s="1"/>
  <c r="BM17" i="2"/>
  <c r="BM18" i="2" s="1"/>
  <c r="BL17" i="2"/>
  <c r="BL18" i="2" s="1"/>
  <c r="BK17" i="2"/>
  <c r="BK18" i="2" s="1"/>
  <c r="BJ17" i="2"/>
  <c r="BJ18" i="2" s="1"/>
  <c r="BI17" i="2"/>
  <c r="BI18" i="2" s="1"/>
  <c r="BH17" i="2"/>
  <c r="BH18" i="2" s="1"/>
  <c r="BG17" i="2"/>
  <c r="BG18" i="2" s="1"/>
  <c r="BF17" i="2"/>
  <c r="BF18" i="2" s="1"/>
  <c r="BE17" i="2"/>
  <c r="BE18" i="2" s="1"/>
  <c r="BD17" i="2"/>
  <c r="BD18" i="2" s="1"/>
  <c r="BC17" i="2"/>
  <c r="BC18" i="2" s="1"/>
  <c r="BB17" i="2"/>
  <c r="BB18" i="2" s="1"/>
  <c r="BA17" i="2"/>
  <c r="BA18" i="2" s="1"/>
  <c r="AZ17" i="2"/>
  <c r="AZ18" i="2" s="1"/>
  <c r="AY17" i="2"/>
  <c r="AY18" i="2" s="1"/>
  <c r="AX17" i="2"/>
  <c r="AX18" i="2" s="1"/>
  <c r="AW17" i="2"/>
  <c r="AW18" i="2" s="1"/>
  <c r="AV17" i="2"/>
  <c r="AV18" i="2" s="1"/>
  <c r="AU17" i="2"/>
  <c r="AU18" i="2" s="1"/>
  <c r="AT17" i="2"/>
  <c r="AT18" i="2" s="1"/>
  <c r="AS17" i="2"/>
  <c r="AS18" i="2" s="1"/>
  <c r="AR17" i="2"/>
  <c r="AR18" i="2" s="1"/>
  <c r="AQ17" i="2"/>
  <c r="AQ18" i="2" s="1"/>
  <c r="AP17" i="2"/>
  <c r="AP18" i="2" s="1"/>
  <c r="AO17" i="2"/>
  <c r="AO18" i="2" s="1"/>
  <c r="AN17" i="2"/>
  <c r="AN18" i="2" s="1"/>
  <c r="AM17" i="2"/>
  <c r="AM18" i="2" s="1"/>
  <c r="AL17" i="2"/>
  <c r="AL18" i="2" s="1"/>
  <c r="AK17" i="2"/>
  <c r="AK18" i="2" s="1"/>
  <c r="AJ17" i="2"/>
  <c r="AJ18" i="2" s="1"/>
  <c r="AI17" i="2"/>
  <c r="AI18" i="2" s="1"/>
  <c r="AH17" i="2"/>
  <c r="AH18" i="2" s="1"/>
  <c r="AG17" i="2"/>
  <c r="AG18" i="2" s="1"/>
  <c r="AF17" i="2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I17" i="2"/>
  <c r="I18" i="2" s="1"/>
  <c r="H17" i="2"/>
  <c r="H18" i="2" s="1"/>
  <c r="G17" i="2"/>
  <c r="G18" i="2" s="1"/>
  <c r="F17" i="2"/>
  <c r="F18" i="2" s="1"/>
  <c r="E17" i="2"/>
  <c r="E18" i="2" s="1"/>
  <c r="D17" i="2"/>
  <c r="D18" i="2" s="1"/>
  <c r="C17" i="2"/>
  <c r="C18" i="2" s="1"/>
  <c r="FK16" i="3"/>
  <c r="FK17" i="3" s="1"/>
  <c r="FJ16" i="3"/>
  <c r="FJ17" i="3" s="1"/>
  <c r="FI16" i="3"/>
  <c r="FI17" i="3" s="1"/>
  <c r="FH16" i="3"/>
  <c r="FH17" i="3" s="1"/>
  <c r="FG16" i="3"/>
  <c r="FG17" i="3" s="1"/>
  <c r="FF16" i="3"/>
  <c r="FF17" i="3" s="1"/>
  <c r="FE16" i="3"/>
  <c r="FE17" i="3" s="1"/>
  <c r="FD16" i="3"/>
  <c r="FD17" i="3" s="1"/>
  <c r="FC16" i="3"/>
  <c r="FC17" i="3" s="1"/>
  <c r="FB16" i="3"/>
  <c r="FB17" i="3" s="1"/>
  <c r="FA16" i="3"/>
  <c r="FA17" i="3" s="1"/>
  <c r="EZ16" i="3"/>
  <c r="EZ17" i="3" s="1"/>
  <c r="EY16" i="3"/>
  <c r="EY17" i="3" s="1"/>
  <c r="EX16" i="3"/>
  <c r="EX17" i="3" s="1"/>
  <c r="EW16" i="3"/>
  <c r="EW17" i="3" s="1"/>
  <c r="EV16" i="3"/>
  <c r="EV17" i="3" s="1"/>
  <c r="EU16" i="3"/>
  <c r="EU17" i="3" s="1"/>
  <c r="ET16" i="3"/>
  <c r="ET17" i="3" s="1"/>
  <c r="ES16" i="3"/>
  <c r="ES17" i="3" s="1"/>
  <c r="ER16" i="3"/>
  <c r="ER17" i="3" s="1"/>
  <c r="EQ16" i="3"/>
  <c r="EQ17" i="3" s="1"/>
  <c r="EP16" i="3"/>
  <c r="EP17" i="3" s="1"/>
  <c r="EO16" i="3"/>
  <c r="EO17" i="3" s="1"/>
  <c r="EN16" i="3"/>
  <c r="EN17" i="3" s="1"/>
  <c r="EM16" i="3"/>
  <c r="EM17" i="3" s="1"/>
  <c r="EL16" i="3"/>
  <c r="EL17" i="3" s="1"/>
  <c r="EK16" i="3"/>
  <c r="EK17" i="3" s="1"/>
  <c r="EJ16" i="3"/>
  <c r="EJ17" i="3" s="1"/>
  <c r="EH16" i="3"/>
  <c r="EH17" i="3" s="1"/>
  <c r="EG16" i="3"/>
  <c r="EG17" i="3" s="1"/>
  <c r="EF16" i="3"/>
  <c r="EF17" i="3" s="1"/>
  <c r="EE16" i="3"/>
  <c r="EE17" i="3" s="1"/>
  <c r="ED16" i="3"/>
  <c r="ED17" i="3" s="1"/>
  <c r="EC16" i="3"/>
  <c r="EC17" i="3" s="1"/>
  <c r="EB16" i="3"/>
  <c r="EB17" i="3" s="1"/>
  <c r="EA16" i="3"/>
  <c r="EA17" i="3" s="1"/>
  <c r="DZ16" i="3"/>
  <c r="DZ17" i="3" s="1"/>
  <c r="DY16" i="3"/>
  <c r="DY17" i="3" s="1"/>
  <c r="DX16" i="3"/>
  <c r="DX17" i="3" s="1"/>
  <c r="DW16" i="3"/>
  <c r="DW17" i="3" s="1"/>
  <c r="DV16" i="3"/>
  <c r="DV17" i="3" s="1"/>
  <c r="DU16" i="3"/>
  <c r="DU17" i="3" s="1"/>
  <c r="DT16" i="3"/>
  <c r="DT17" i="3" s="1"/>
  <c r="DS16" i="3"/>
  <c r="DS17" i="3" s="1"/>
  <c r="DR16" i="3"/>
  <c r="DR17" i="3" s="1"/>
  <c r="DQ16" i="3"/>
  <c r="DQ17" i="3" s="1"/>
  <c r="DP16" i="3"/>
  <c r="DP17" i="3" s="1"/>
  <c r="DO16" i="3"/>
  <c r="DO17" i="3" s="1"/>
  <c r="DN16" i="3"/>
  <c r="DN17" i="3" s="1"/>
  <c r="DM16" i="3"/>
  <c r="DM17" i="3" s="1"/>
  <c r="DL16" i="3"/>
  <c r="DL17" i="3" s="1"/>
  <c r="DK16" i="3"/>
  <c r="DK17" i="3" s="1"/>
  <c r="DJ16" i="3"/>
  <c r="DJ17" i="3" s="1"/>
  <c r="DI16" i="3"/>
  <c r="DI17" i="3" s="1"/>
  <c r="DH16" i="3"/>
  <c r="DH17" i="3" s="1"/>
  <c r="DG16" i="3"/>
  <c r="DG17" i="3" s="1"/>
  <c r="DF16" i="3"/>
  <c r="DF17" i="3" s="1"/>
  <c r="DE16" i="3"/>
  <c r="DE17" i="3" s="1"/>
  <c r="DD16" i="3"/>
  <c r="DD17" i="3" s="1"/>
  <c r="DC16" i="3"/>
  <c r="DC17" i="3" s="1"/>
  <c r="DB16" i="3"/>
  <c r="DB17" i="3" s="1"/>
  <c r="DA16" i="3"/>
  <c r="DA17" i="3" s="1"/>
  <c r="CZ16" i="3"/>
  <c r="CZ17" i="3" s="1"/>
  <c r="CY16" i="3"/>
  <c r="CY17" i="3" s="1"/>
  <c r="CX16" i="3"/>
  <c r="CX17" i="3" s="1"/>
  <c r="CW16" i="3"/>
  <c r="CW17" i="3" s="1"/>
  <c r="CV16" i="3"/>
  <c r="CV17" i="3" s="1"/>
  <c r="CU16" i="3"/>
  <c r="CU17" i="3" s="1"/>
  <c r="CT16" i="3"/>
  <c r="CT17" i="3" s="1"/>
  <c r="CS16" i="3"/>
  <c r="CS17" i="3" s="1"/>
  <c r="CR16" i="3"/>
  <c r="CR17" i="3" s="1"/>
  <c r="CQ16" i="3"/>
  <c r="CQ17" i="3" s="1"/>
  <c r="CP16" i="3"/>
  <c r="CP17" i="3" s="1"/>
  <c r="CO16" i="3"/>
  <c r="CO17" i="3" s="1"/>
  <c r="CN16" i="3"/>
  <c r="CN17" i="3" s="1"/>
  <c r="CM16" i="3"/>
  <c r="CM17" i="3" s="1"/>
  <c r="CL16" i="3"/>
  <c r="CL17" i="3" s="1"/>
  <c r="CK16" i="3"/>
  <c r="CK17" i="3" s="1"/>
  <c r="CJ16" i="3"/>
  <c r="CJ17" i="3" s="1"/>
  <c r="CI16" i="3"/>
  <c r="CI17" i="3" s="1"/>
  <c r="CH16" i="3"/>
  <c r="CH17" i="3" s="1"/>
  <c r="CG16" i="3"/>
  <c r="CG17" i="3" s="1"/>
  <c r="CF16" i="3"/>
  <c r="CF17" i="3" s="1"/>
  <c r="CE16" i="3"/>
  <c r="CE17" i="3" s="1"/>
  <c r="CD16" i="3"/>
  <c r="CD17" i="3" s="1"/>
  <c r="CC16" i="3"/>
  <c r="CC17" i="3" s="1"/>
  <c r="CB16" i="3"/>
  <c r="CB17" i="3" s="1"/>
  <c r="CA16" i="3"/>
  <c r="CA17" i="3" s="1"/>
  <c r="BZ16" i="3"/>
  <c r="BZ17" i="3" s="1"/>
  <c r="BY16" i="3"/>
  <c r="BY17" i="3" s="1"/>
  <c r="BX16" i="3"/>
  <c r="BX17" i="3" s="1"/>
  <c r="BW16" i="3"/>
  <c r="BW17" i="3" s="1"/>
  <c r="BV16" i="3"/>
  <c r="BV17" i="3" s="1"/>
  <c r="BU16" i="3"/>
  <c r="BU17" i="3" s="1"/>
  <c r="BT16" i="3"/>
  <c r="BT17" i="3" s="1"/>
  <c r="BS16" i="3"/>
  <c r="BS17" i="3" s="1"/>
  <c r="BR16" i="3"/>
  <c r="BR17" i="3" s="1"/>
  <c r="BQ16" i="3"/>
  <c r="BQ17" i="3" s="1"/>
  <c r="BP16" i="3"/>
  <c r="BP17" i="3" s="1"/>
  <c r="BO16" i="3"/>
  <c r="BO17" i="3" s="1"/>
  <c r="BN16" i="3"/>
  <c r="BN17" i="3" s="1"/>
  <c r="BM16" i="3"/>
  <c r="BM17" i="3" s="1"/>
  <c r="BL16" i="3"/>
  <c r="BL17" i="3" s="1"/>
  <c r="BK16" i="3"/>
  <c r="BK17" i="3" s="1"/>
  <c r="BJ16" i="3"/>
  <c r="BJ17" i="3" s="1"/>
  <c r="BI16" i="3"/>
  <c r="BI17" i="3" s="1"/>
  <c r="BH16" i="3"/>
  <c r="BH17" i="3" s="1"/>
  <c r="BG16" i="3"/>
  <c r="BG17" i="3" s="1"/>
  <c r="BF16" i="3"/>
  <c r="BF17" i="3" s="1"/>
  <c r="BE16" i="3"/>
  <c r="BE17" i="3" s="1"/>
  <c r="BD16" i="3"/>
  <c r="BD17" i="3" s="1"/>
  <c r="BC16" i="3"/>
  <c r="BC17" i="3" s="1"/>
  <c r="BB16" i="3"/>
  <c r="BB17" i="3" s="1"/>
  <c r="BA16" i="3"/>
  <c r="BA17" i="3" s="1"/>
  <c r="AZ16" i="3"/>
  <c r="AZ17" i="3" s="1"/>
  <c r="AY16" i="3"/>
  <c r="AY17" i="3" s="1"/>
  <c r="AX16" i="3"/>
  <c r="AX17" i="3" s="1"/>
  <c r="AW16" i="3"/>
  <c r="AW17" i="3" s="1"/>
  <c r="AV16" i="3"/>
  <c r="AV17" i="3" s="1"/>
  <c r="AU16" i="3"/>
  <c r="AU17" i="3" s="1"/>
  <c r="AT16" i="3"/>
  <c r="AT17" i="3" s="1"/>
  <c r="AS16" i="3"/>
  <c r="AS17" i="3" s="1"/>
  <c r="AR16" i="3"/>
  <c r="AR17" i="3" s="1"/>
  <c r="AQ16" i="3"/>
  <c r="AQ17" i="3" s="1"/>
  <c r="AP16" i="3"/>
  <c r="AP17" i="3" s="1"/>
  <c r="AO16" i="3"/>
  <c r="AO17" i="3" s="1"/>
  <c r="AN16" i="3"/>
  <c r="AN17" i="3" s="1"/>
  <c r="AM16" i="3"/>
  <c r="AM17" i="3" s="1"/>
  <c r="AL16" i="3"/>
  <c r="AL17" i="3" s="1"/>
  <c r="AK16" i="3"/>
  <c r="AK17" i="3" s="1"/>
  <c r="AJ16" i="3"/>
  <c r="AJ17" i="3" s="1"/>
  <c r="AI16" i="3"/>
  <c r="AI17" i="3" s="1"/>
  <c r="AH16" i="3"/>
  <c r="AH17" i="3" s="1"/>
  <c r="AG16" i="3"/>
  <c r="AG17" i="3" s="1"/>
  <c r="AF16" i="3"/>
  <c r="AF17" i="3" s="1"/>
  <c r="AE16" i="3"/>
  <c r="AE17" i="3" s="1"/>
  <c r="AD16" i="3"/>
  <c r="AD17" i="3" s="1"/>
  <c r="AC16" i="3"/>
  <c r="AC17" i="3" s="1"/>
  <c r="AB16" i="3"/>
  <c r="AB17" i="3" s="1"/>
  <c r="AA16" i="3"/>
  <c r="AA17" i="3" s="1"/>
  <c r="Z16" i="3"/>
  <c r="Z17" i="3" s="1"/>
  <c r="Y16" i="3"/>
  <c r="Y17" i="3" s="1"/>
  <c r="X16" i="3"/>
  <c r="X17" i="3" s="1"/>
  <c r="W16" i="3"/>
  <c r="W17" i="3" s="1"/>
  <c r="V16" i="3"/>
  <c r="V17" i="3" s="1"/>
  <c r="U16" i="3"/>
  <c r="U17" i="3" s="1"/>
  <c r="T16" i="3"/>
  <c r="T17" i="3" s="1"/>
  <c r="S16" i="3"/>
  <c r="S17" i="3" s="1"/>
  <c r="R16" i="3"/>
  <c r="R17" i="3" s="1"/>
  <c r="Q16" i="3"/>
  <c r="Q17" i="3" s="1"/>
  <c r="P16" i="3"/>
  <c r="P17" i="3" s="1"/>
  <c r="O16" i="3"/>
  <c r="O17" i="3" s="1"/>
  <c r="N16" i="3"/>
  <c r="N17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D17" i="3" s="1"/>
  <c r="C16" i="3"/>
  <c r="C17" i="3" s="1"/>
  <c r="E39" i="3" l="1"/>
  <c r="I35" i="3"/>
  <c r="H35" i="3" s="1"/>
  <c r="K36" i="3"/>
  <c r="J36" i="3" s="1"/>
  <c r="M35" i="3"/>
  <c r="L35" i="3" s="1"/>
  <c r="G34" i="3"/>
  <c r="F34" i="3" s="1"/>
  <c r="E31" i="3"/>
  <c r="D31" i="3" s="1"/>
  <c r="I26" i="3"/>
  <c r="H26" i="3" s="1"/>
  <c r="G25" i="3"/>
  <c r="F25" i="3" s="1"/>
  <c r="I30" i="4"/>
  <c r="H30" i="4" s="1"/>
  <c r="G40" i="4"/>
  <c r="F40" i="4" s="1"/>
  <c r="E21" i="3"/>
  <c r="D21" i="3" s="1"/>
  <c r="I25" i="3"/>
  <c r="H25" i="3" s="1"/>
  <c r="E20" i="3"/>
  <c r="D20" i="3" s="1"/>
  <c r="E26" i="3"/>
  <c r="D26" i="3" s="1"/>
  <c r="G27" i="3"/>
  <c r="F27" i="3" s="1"/>
  <c r="E29" i="3"/>
  <c r="D29" i="3" s="1"/>
  <c r="E35" i="3"/>
  <c r="D35" i="3" s="1"/>
  <c r="G36" i="3"/>
  <c r="F36" i="3" s="1"/>
  <c r="K34" i="3"/>
  <c r="J34" i="3" s="1"/>
  <c r="M36" i="3"/>
  <c r="L36" i="3" s="1"/>
  <c r="E22" i="3"/>
  <c r="D22" i="3" s="1"/>
  <c r="E27" i="3"/>
  <c r="D27" i="3" s="1"/>
  <c r="E30" i="3"/>
  <c r="D30" i="3" s="1"/>
  <c r="E36" i="3"/>
  <c r="D36" i="3" s="1"/>
  <c r="I34" i="3"/>
  <c r="H34" i="3" s="1"/>
  <c r="K35" i="3"/>
  <c r="J35" i="3" s="1"/>
  <c r="E38" i="3"/>
  <c r="D38" i="3" s="1"/>
  <c r="E25" i="3"/>
  <c r="D25" i="3" s="1"/>
  <c r="G26" i="3"/>
  <c r="F26" i="3" s="1"/>
  <c r="I27" i="3"/>
  <c r="H27" i="3" s="1"/>
  <c r="E34" i="3"/>
  <c r="D34" i="3" s="1"/>
  <c r="G35" i="3"/>
  <c r="F35" i="3" s="1"/>
  <c r="I36" i="3"/>
  <c r="H36" i="3" s="1"/>
  <c r="M34" i="3"/>
  <c r="L34" i="3" s="1"/>
  <c r="E40" i="3"/>
  <c r="D40" i="3" s="1"/>
  <c r="E44" i="4"/>
  <c r="D44" i="4" s="1"/>
  <c r="E43" i="4"/>
  <c r="D43" i="4" s="1"/>
  <c r="E42" i="4"/>
  <c r="M38" i="4"/>
  <c r="L38" i="4" s="1"/>
  <c r="M39" i="4"/>
  <c r="L39" i="4" s="1"/>
  <c r="M40" i="4"/>
  <c r="L40" i="4" s="1"/>
  <c r="K38" i="4"/>
  <c r="J38" i="4" s="1"/>
  <c r="K39" i="4"/>
  <c r="J39" i="4" s="1"/>
  <c r="K40" i="4"/>
  <c r="J40" i="4" s="1"/>
  <c r="I38" i="4"/>
  <c r="H38" i="4" s="1"/>
  <c r="I39" i="4"/>
  <c r="H39" i="4" s="1"/>
  <c r="I40" i="4"/>
  <c r="H40" i="4" s="1"/>
  <c r="G38" i="4"/>
  <c r="F38" i="4" s="1"/>
  <c r="G39" i="4"/>
  <c r="F39" i="4" s="1"/>
  <c r="E38" i="4"/>
  <c r="D38" i="4" s="1"/>
  <c r="E39" i="4"/>
  <c r="D39" i="4" s="1"/>
  <c r="E40" i="4"/>
  <c r="D40" i="4" s="1"/>
  <c r="E35" i="4"/>
  <c r="D35" i="4" s="1"/>
  <c r="E33" i="4"/>
  <c r="D33" i="4" s="1"/>
  <c r="E34" i="4"/>
  <c r="D34" i="4" s="1"/>
  <c r="I29" i="4"/>
  <c r="H29" i="4" s="1"/>
  <c r="I31" i="4"/>
  <c r="H31" i="4" s="1"/>
  <c r="G29" i="4"/>
  <c r="F29" i="4" s="1"/>
  <c r="G30" i="4"/>
  <c r="F30" i="4" s="1"/>
  <c r="G31" i="4"/>
  <c r="F31" i="4" s="1"/>
  <c r="E29" i="4"/>
  <c r="D29" i="4" s="1"/>
  <c r="E30" i="4"/>
  <c r="D30" i="4" s="1"/>
  <c r="E31" i="4"/>
  <c r="D31" i="4" s="1"/>
  <c r="E24" i="4"/>
  <c r="D24" i="4" s="1"/>
  <c r="E25" i="4"/>
  <c r="D25" i="4" s="1"/>
  <c r="E26" i="4"/>
  <c r="D26" i="4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G35" i="2"/>
  <c r="F35" i="2" s="1"/>
  <c r="G36" i="2"/>
  <c r="F36" i="2" s="1"/>
  <c r="G37" i="2"/>
  <c r="F37" i="2" s="1"/>
  <c r="E35" i="2"/>
  <c r="D35" i="2" s="1"/>
  <c r="E36" i="2"/>
  <c r="D36" i="2" s="1"/>
  <c r="E37" i="2"/>
  <c r="D37" i="2" s="1"/>
  <c r="E28" i="2"/>
  <c r="D28" i="2" s="1"/>
  <c r="E26" i="2"/>
  <c r="D26" i="2" s="1"/>
  <c r="E27" i="2"/>
  <c r="D27" i="2" s="1"/>
  <c r="G26" i="2"/>
  <c r="F26" i="2" s="1"/>
  <c r="G27" i="2"/>
  <c r="F27" i="2" s="1"/>
  <c r="G28" i="2"/>
  <c r="F28" i="2" s="1"/>
  <c r="E30" i="2"/>
  <c r="D30" i="2" s="1"/>
  <c r="E32" i="2"/>
  <c r="D32" i="2" s="1"/>
  <c r="E39" i="2"/>
  <c r="E21" i="2"/>
  <c r="D21" i="2" s="1"/>
  <c r="E23" i="2"/>
  <c r="D23" i="2" s="1"/>
  <c r="E22" i="2"/>
  <c r="D22" i="2" s="1"/>
  <c r="E31" i="2"/>
  <c r="D31" i="2" s="1"/>
  <c r="E40" i="2"/>
  <c r="D40" i="2" s="1"/>
  <c r="E41" i="2"/>
  <c r="D41" i="2" s="1"/>
  <c r="P31" i="3" l="1"/>
  <c r="Q31" i="3" s="1"/>
  <c r="D42" i="4"/>
  <c r="P42" i="4"/>
  <c r="T42" i="4" s="1"/>
  <c r="O39" i="3"/>
  <c r="Q39" i="3" s="1"/>
  <c r="D39" i="3"/>
  <c r="F28" i="3"/>
  <c r="G28" i="3"/>
  <c r="O22" i="2"/>
  <c r="Q22" i="2" s="1"/>
  <c r="N21" i="2"/>
  <c r="Q21" i="2" s="1"/>
  <c r="P23" i="2"/>
  <c r="Q23" i="2" s="1"/>
  <c r="D36" i="4"/>
  <c r="R35" i="4"/>
  <c r="T35" i="4" s="1"/>
  <c r="H32" i="4"/>
  <c r="I32" i="4"/>
  <c r="Q25" i="4"/>
  <c r="T25" i="4" s="1"/>
  <c r="D32" i="4"/>
  <c r="E32" i="4"/>
  <c r="D41" i="4"/>
  <c r="E41" i="4"/>
  <c r="L41" i="4"/>
  <c r="M41" i="4"/>
  <c r="P24" i="4"/>
  <c r="T24" i="4" s="1"/>
  <c r="E27" i="4"/>
  <c r="R26" i="4"/>
  <c r="T26" i="4" s="1"/>
  <c r="G32" i="4"/>
  <c r="F32" i="4"/>
  <c r="R44" i="4"/>
  <c r="T44" i="4" s="1"/>
  <c r="H41" i="4"/>
  <c r="I41" i="4"/>
  <c r="Q43" i="4"/>
  <c r="T43" i="4" s="1"/>
  <c r="J41" i="4"/>
  <c r="K41" i="4"/>
  <c r="E36" i="4"/>
  <c r="P33" i="4"/>
  <c r="T33" i="4" s="1"/>
  <c r="Q34" i="4"/>
  <c r="T34" i="4" s="1"/>
  <c r="G41" i="4"/>
  <c r="F41" i="4"/>
  <c r="D45" i="4"/>
  <c r="E45" i="4"/>
  <c r="E37" i="3"/>
  <c r="E41" i="3"/>
  <c r="N38" i="3"/>
  <c r="Q38" i="3" s="1"/>
  <c r="O30" i="3"/>
  <c r="Q30" i="3" s="1"/>
  <c r="E23" i="3"/>
  <c r="N20" i="3"/>
  <c r="Q20" i="3" s="1"/>
  <c r="G37" i="3"/>
  <c r="D28" i="3"/>
  <c r="E28" i="3"/>
  <c r="I37" i="3"/>
  <c r="H37" i="3"/>
  <c r="P22" i="3"/>
  <c r="Q22" i="3" s="1"/>
  <c r="K37" i="3"/>
  <c r="J37" i="3"/>
  <c r="O21" i="3"/>
  <c r="Q21" i="3" s="1"/>
  <c r="D37" i="3"/>
  <c r="M37" i="3"/>
  <c r="L37" i="3"/>
  <c r="D32" i="3"/>
  <c r="N29" i="3"/>
  <c r="Q29" i="3" s="1"/>
  <c r="E32" i="3"/>
  <c r="H28" i="3"/>
  <c r="I28" i="3"/>
  <c r="F37" i="3"/>
  <c r="O40" i="2"/>
  <c r="Q40" i="2" s="1"/>
  <c r="O31" i="2"/>
  <c r="Q31" i="2" s="1"/>
  <c r="P32" i="2"/>
  <c r="Q32" i="2" s="1"/>
  <c r="P41" i="2"/>
  <c r="Q41" i="2" s="1"/>
  <c r="D39" i="2"/>
  <c r="N39" i="2"/>
  <c r="Q39" i="2" s="1"/>
  <c r="N30" i="2"/>
  <c r="M38" i="2"/>
  <c r="L38" i="2"/>
  <c r="J38" i="2"/>
  <c r="K38" i="2"/>
  <c r="H38" i="2"/>
  <c r="I38" i="2"/>
  <c r="G29" i="2"/>
  <c r="F29" i="2"/>
  <c r="E33" i="2"/>
  <c r="D29" i="2"/>
  <c r="E24" i="2"/>
  <c r="D38" i="2"/>
  <c r="E29" i="2"/>
  <c r="E38" i="2"/>
  <c r="E42" i="2"/>
  <c r="D42" i="2" s="1"/>
  <c r="D33" i="2" l="1"/>
  <c r="D41" i="3"/>
  <c r="D24" i="2"/>
  <c r="R48" i="4"/>
  <c r="P46" i="4"/>
  <c r="T46" i="4" s="1"/>
  <c r="Q47" i="4"/>
  <c r="T47" i="4" s="1"/>
  <c r="D27" i="4"/>
  <c r="O44" i="3"/>
  <c r="R44" i="3" s="1"/>
  <c r="D23" i="3"/>
  <c r="P45" i="3"/>
  <c r="N43" i="3"/>
  <c r="R43" i="3" s="1"/>
  <c r="P46" i="2"/>
  <c r="N44" i="2"/>
  <c r="R44" i="2" s="1"/>
  <c r="O45" i="2"/>
  <c r="R45" i="2" s="1"/>
  <c r="T50" i="4" l="1"/>
  <c r="R47" i="3"/>
  <c r="R47" i="2"/>
</calcChain>
</file>

<file path=xl/sharedStrings.xml><?xml version="1.0" encoding="utf-8"?>
<sst xmlns="http://schemas.openxmlformats.org/spreadsheetml/2006/main" count="1141" uniqueCount="851">
  <si>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</si>
  <si>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</si>
  <si>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</si>
  <si>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</si>
  <si>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</si>
  <si>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</si>
  <si>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</si>
  <si>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</si>
  <si>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</si>
  <si>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</si>
  <si>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</si>
  <si>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</si>
  <si>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</si>
  <si>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</si>
  <si>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</si>
  <si>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</si>
  <si>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</si>
  <si>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</si>
  <si>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</si>
  <si>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</si>
  <si>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</si>
  <si>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</si>
  <si>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</si>
  <si>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</si>
  <si>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</si>
  <si>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</si>
  <si>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</si>
  <si>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</si>
  <si>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</si>
  <si>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</si>
  <si>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</si>
  <si>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</si>
  <si>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</si>
  <si>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</si>
  <si>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</si>
  <si>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</si>
  <si>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</si>
  <si>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</si>
  <si>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</si>
  <si>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</si>
  <si>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</si>
  <si>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</si>
  <si>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</si>
  <si>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</si>
  <si>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</si>
  <si>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</si>
  <si>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</si>
  <si>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</si>
  <si>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</si>
  <si>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</si>
  <si>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</si>
  <si>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</si>
  <si>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</si>
  <si>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</si>
  <si>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</si>
  <si>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</si>
  <si>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</si>
  <si>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</si>
  <si>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</si>
  <si>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</si>
  <si>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</si>
  <si>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</si>
  <si>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</si>
  <si>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</si>
  <si>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</si>
  <si>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</si>
  <si>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</si>
  <si>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</si>
  <si>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</si>
  <si>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</si>
  <si>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</si>
  <si>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</si>
  <si>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</si>
  <si>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</si>
  <si>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</si>
  <si>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</si>
  <si>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</si>
  <si>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</si>
  <si>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</si>
  <si>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</si>
  <si>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</si>
  <si>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</si>
  <si>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</si>
  <si>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</si>
  <si>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</si>
  <si>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</si>
  <si>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</si>
  <si>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</si>
  <si>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</si>
  <si>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</si>
  <si>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</si>
  <si>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</si>
  <si>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</si>
  <si>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</si>
  <si>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</si>
  <si>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</si>
  <si>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</si>
  <si>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</si>
  <si>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</si>
  <si>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</si>
  <si>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</si>
  <si>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</si>
  <si>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</si>
  <si>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</si>
  <si>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</si>
  <si>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</si>
  <si>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пытается использовать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</si>
  <si>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</si>
  <si>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</si>
  <si>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</si>
  <si>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</si>
  <si>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</si>
  <si>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</si>
  <si>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</si>
  <si>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</si>
  <si>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</si>
  <si>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</si>
  <si>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</si>
  <si>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</si>
  <si>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</si>
  <si>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</si>
  <si>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</si>
  <si>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</si>
  <si>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</si>
  <si>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</si>
  <si>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</si>
  <si>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</si>
  <si>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</si>
  <si>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</si>
  <si>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</si>
  <si>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</si>
  <si>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</si>
  <si>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</si>
  <si>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</si>
  <si>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</si>
  <si>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</si>
  <si>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</si>
  <si>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</si>
  <si>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</si>
  <si>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</si>
  <si>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</si>
  <si>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</si>
  <si>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</si>
  <si>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</si>
  <si>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</si>
  <si>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</si>
  <si>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</si>
  <si>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</si>
  <si>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</si>
  <si>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</si>
  <si>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</si>
  <si>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</si>
  <si>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</si>
  <si>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</si>
  <si>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</si>
  <si>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</si>
  <si>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</si>
  <si>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</si>
  <si>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</si>
  <si>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</si>
  <si>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</si>
  <si>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</si>
  <si>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</si>
  <si>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</si>
  <si>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</si>
  <si>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</si>
  <si>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</si>
  <si>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</si>
  <si>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</si>
  <si>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</si>
  <si>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</si>
  <si>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</si>
  <si>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</si>
  <si>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</si>
  <si>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</si>
  <si>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</si>
  <si>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</si>
  <si>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</si>
  <si>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</si>
  <si>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</si>
  <si>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</si>
  <si>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</si>
  <si>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</si>
  <si>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</si>
  <si>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</si>
  <si>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</si>
  <si>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</si>
  <si>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</si>
  <si>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</si>
  <si>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</si>
  <si>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</si>
  <si>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</si>
  <si>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</si>
  <si>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</si>
  <si>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</si>
  <si>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</si>
  <si>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</si>
  <si>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</si>
  <si>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</si>
  <si>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</si>
  <si>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</si>
  <si>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</si>
  <si>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</si>
  <si>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</si>
  <si>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</si>
  <si>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</si>
  <si>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</si>
  <si>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</si>
  <si>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</si>
  <si>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</si>
  <si>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</si>
  <si>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</si>
  <si>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</si>
  <si>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</si>
  <si>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</si>
  <si>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</si>
  <si>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</si>
  <si>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</si>
  <si>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</si>
  <si>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</si>
  <si>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</si>
  <si>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</si>
  <si>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</si>
  <si>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</si>
  <si>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</si>
  <si>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</si>
  <si>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</si>
  <si>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</si>
  <si>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</si>
  <si>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</si>
  <si>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</si>
  <si>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</si>
  <si>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</si>
  <si>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</si>
  <si>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</si>
  <si>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</si>
  <si>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</si>
  <si>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</si>
  <si>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</si>
  <si>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</si>
  <si>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</si>
  <si>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</si>
  <si>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</si>
  <si>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</si>
  <si>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</si>
  <si>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</si>
  <si>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</si>
  <si>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</si>
  <si>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</si>
  <si>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</si>
  <si>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</si>
  <si>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</si>
  <si>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</si>
  <si>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</si>
  <si>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</si>
  <si>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</si>
  <si>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</si>
  <si>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</si>
  <si>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</si>
  <si>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</si>
  <si>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</si>
  <si>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</si>
  <si>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</si>
  <si>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</si>
  <si>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</si>
  <si>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</si>
  <si>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</si>
  <si>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</si>
  <si>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</si>
  <si>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</si>
  <si>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</si>
  <si>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</si>
  <si>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</si>
  <si>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</si>
  <si>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</si>
  <si>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</si>
  <si>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</si>
  <si>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</si>
  <si>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</si>
  <si>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</si>
  <si>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</si>
  <si>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</si>
  <si>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</si>
  <si>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</si>
  <si>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</si>
  <si>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</si>
  <si>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</si>
  <si>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</si>
  <si>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</si>
  <si>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</si>
  <si>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</si>
  <si>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</si>
  <si>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</si>
  <si>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</si>
  <si>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</si>
  <si>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</si>
  <si>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</si>
  <si>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</si>
  <si>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</si>
  <si>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</si>
  <si>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</si>
  <si>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</si>
  <si>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</si>
  <si>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</si>
  <si>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</si>
  <si>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</si>
  <si>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</si>
  <si>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</si>
  <si>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</si>
  <si>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</si>
  <si>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</si>
  <si>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</si>
  <si>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</si>
  <si>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</si>
  <si>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</si>
  <si>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</si>
  <si>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</si>
  <si>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</si>
  <si>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</si>
  <si>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</si>
  <si>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</si>
  <si>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</si>
  <si>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</si>
  <si>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</si>
  <si>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</si>
  <si>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</si>
  <si>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</si>
  <si>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</si>
  <si>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</si>
  <si>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</si>
  <si>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</si>
  <si>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</si>
  <si>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</si>
  <si>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</si>
  <si>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</si>
  <si>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</si>
  <si>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</si>
  <si>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</si>
  <si>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</si>
  <si>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</si>
  <si>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</si>
  <si>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</si>
  <si>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</si>
  <si>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</si>
  <si>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</si>
  <si>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</si>
  <si>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</si>
  <si>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</si>
  <si>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</si>
  <si>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</si>
  <si>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</si>
  <si>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</si>
  <si>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</si>
  <si>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</si>
  <si>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</si>
  <si>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</si>
  <si>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</si>
  <si>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</si>
  <si>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</si>
  <si>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</si>
  <si>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</si>
  <si>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</si>
  <si>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</si>
  <si>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</si>
  <si>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</si>
  <si>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</si>
  <si>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</si>
  <si>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</si>
  <si>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</si>
  <si>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</si>
  <si>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</si>
  <si>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</si>
  <si>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</si>
  <si>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</si>
  <si>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</si>
  <si>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</si>
  <si>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</si>
  <si>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</si>
  <si>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</si>
  <si>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</si>
  <si>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</si>
  <si>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</si>
  <si>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</si>
  <si>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</si>
  <si>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</si>
  <si>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</si>
  <si>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</si>
  <si>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</si>
  <si>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</si>
  <si>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</si>
  <si>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</si>
  <si>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</si>
  <si>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</si>
  <si>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</si>
  <si>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</si>
  <si>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</si>
  <si>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</si>
  <si>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</si>
  <si>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</si>
  <si>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</si>
  <si>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</si>
  <si>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</si>
  <si>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</si>
  <si>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</si>
  <si>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</si>
  <si>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</si>
  <si>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</si>
  <si>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</si>
  <si>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</si>
  <si>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</si>
  <si>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</si>
  <si>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</si>
  <si>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</si>
  <si>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</si>
  <si>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</si>
  <si>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</si>
  <si>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</si>
  <si>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</si>
  <si>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</si>
  <si>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</si>
  <si>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</si>
  <si>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</si>
  <si>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</si>
  <si>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</si>
  <si>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</si>
  <si>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</si>
  <si>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</si>
  <si>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</si>
  <si>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</si>
  <si>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</si>
  <si>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</si>
  <si>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</si>
  <si>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</si>
  <si>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</si>
  <si>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</si>
  <si>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</si>
  <si>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</si>
  <si>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</si>
  <si>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</si>
  <si>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</si>
  <si>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</si>
  <si>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</si>
  <si>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</si>
  <si>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</si>
  <si>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</si>
  <si>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</si>
  <si>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</si>
  <si>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</si>
  <si>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</si>
  <si>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</si>
  <si>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</si>
  <si>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</si>
  <si>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</si>
  <si>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</si>
  <si>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</si>
  <si>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</si>
  <si>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</si>
  <si>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</si>
  <si>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</si>
  <si>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</si>
  <si>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</si>
  <si>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</si>
  <si>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</si>
  <si>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</si>
  <si>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</si>
  <si>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</si>
  <si>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</si>
  <si>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</si>
  <si>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</si>
  <si>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</si>
  <si>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</si>
  <si>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</si>
  <si>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</si>
  <si>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</si>
  <si>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</si>
  <si>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</si>
  <si>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</si>
  <si>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</si>
  <si>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</si>
  <si>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</si>
  <si>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</si>
  <si>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</si>
  <si>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</si>
  <si>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</si>
  <si>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</si>
  <si>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</si>
  <si>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</si>
  <si>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</si>
  <si>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</si>
  <si>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</si>
  <si>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</si>
  <si>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</si>
  <si>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</si>
  <si>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</si>
  <si>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</si>
  <si>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</si>
  <si>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</si>
  <si>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</si>
  <si>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</si>
  <si>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</si>
  <si>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</si>
  <si>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</si>
  <si>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</si>
  <si>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</si>
  <si>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</si>
  <si>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</si>
  <si>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</si>
  <si>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</si>
  <si>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</si>
  <si>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</si>
  <si>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</si>
  <si>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</si>
  <si>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</si>
  <si>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</si>
  <si>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</si>
  <si>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</si>
  <si>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</si>
  <si>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</si>
  <si>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</si>
  <si>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</si>
  <si>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</si>
  <si>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</si>
  <si>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</si>
  <si>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</si>
  <si>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</si>
  <si>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</si>
  <si>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</si>
  <si>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</si>
  <si>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</si>
  <si>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</si>
  <si>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</si>
  <si>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</si>
  <si>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</si>
  <si>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</si>
  <si>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</si>
  <si>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</si>
  <si>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</si>
  <si>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</si>
  <si>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</si>
  <si>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</si>
  <si>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</si>
  <si>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</si>
  <si>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</si>
  <si>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</si>
  <si>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</si>
  <si>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</si>
  <si>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</si>
  <si>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</si>
  <si>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</si>
  <si>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</si>
  <si>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</si>
  <si>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</si>
  <si>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</si>
  <si>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</si>
  <si>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</si>
  <si>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</si>
  <si>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</si>
  <si>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</si>
  <si>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</si>
  <si>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</si>
  <si>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</si>
  <si>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</si>
  <si>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</si>
  <si>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</si>
  <si>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</si>
  <si>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</si>
  <si>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</si>
  <si>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</si>
  <si>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</si>
  <si>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</si>
  <si>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</si>
  <si>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</si>
  <si>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</si>
  <si>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</si>
  <si>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</si>
  <si>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</si>
  <si>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</si>
  <si>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</si>
  <si>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</si>
  <si>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</si>
  <si>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</si>
  <si>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</si>
  <si>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</si>
  <si>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</si>
  <si>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</si>
  <si>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</si>
  <si>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</si>
  <si>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</si>
  <si>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</si>
  <si>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</si>
  <si>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</si>
  <si>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</si>
  <si>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</si>
  <si>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</si>
  <si>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</si>
  <si>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</si>
  <si>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</si>
  <si>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</si>
  <si>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</si>
  <si>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</si>
  <si>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</si>
  <si>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</si>
  <si>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</si>
  <si>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</si>
  <si>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</si>
  <si>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</si>
  <si>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</si>
  <si>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</si>
  <si>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</si>
  <si>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</si>
  <si>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</si>
  <si>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</si>
  <si>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</si>
  <si>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</si>
  <si>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</si>
  <si>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</si>
  <si>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</si>
  <si>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</si>
  <si>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</si>
  <si>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</si>
  <si>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</si>
  <si>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</si>
  <si>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</si>
  <si>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</si>
  <si>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</si>
  <si>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</si>
  <si>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</si>
  <si>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</si>
  <si>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</si>
  <si>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</si>
  <si>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</si>
  <si>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</si>
  <si>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</si>
  <si>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</si>
  <si>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</si>
  <si>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</si>
  <si>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</si>
  <si>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</si>
  <si>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</si>
  <si>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</si>
  <si>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</si>
  <si>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</si>
  <si>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</si>
  <si>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</si>
  <si>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</si>
  <si>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</si>
  <si>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</si>
  <si>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</si>
  <si>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</si>
  <si>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</si>
  <si>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</si>
  <si>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</si>
  <si>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</si>
  <si>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</si>
  <si>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</si>
  <si>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</si>
  <si>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</si>
  <si>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</si>
  <si>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</si>
  <si>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</si>
  <si>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</si>
  <si>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</si>
  <si>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</si>
  <si>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</si>
  <si>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</si>
  <si>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</si>
  <si>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</si>
  <si>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</si>
  <si>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</si>
  <si>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</si>
  <si>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</si>
  <si>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</si>
  <si>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</si>
  <si>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</si>
  <si>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</si>
  <si>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</si>
  <si>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</si>
  <si>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</si>
  <si>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</si>
  <si>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</si>
  <si>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</si>
  <si>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</si>
  <si>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</si>
  <si>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</si>
  <si>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</si>
  <si>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</si>
  <si>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</si>
  <si>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</si>
  <si>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</si>
  <si>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</si>
  <si>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</si>
  <si>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</si>
  <si>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</si>
  <si>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</si>
  <si>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</si>
  <si>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</si>
  <si>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</si>
  <si>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</si>
  <si>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</si>
  <si>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</si>
  <si>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</si>
  <si>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</si>
  <si>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</si>
  <si>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</si>
  <si>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</si>
  <si>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</si>
  <si>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</si>
  <si>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</si>
  <si>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</si>
  <si>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</si>
  <si>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</si>
  <si>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</si>
  <si>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</si>
  <si>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</si>
  <si>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</si>
  <si>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</si>
  <si>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</si>
  <si>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</si>
  <si>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</si>
  <si>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</si>
  <si>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</si>
  <si>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</si>
  <si>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</si>
  <si>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</si>
  <si>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</si>
  <si>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</si>
  <si>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</si>
  <si>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</si>
  <si>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</si>
  <si>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</si>
  <si>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</si>
  <si>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</si>
  <si>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</si>
  <si>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</si>
  <si>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</si>
  <si>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</si>
  <si>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</si>
  <si>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</si>
  <si>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</si>
  <si>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</si>
  <si>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</si>
  <si>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</si>
  <si>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</si>
  <si>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</si>
  <si>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</si>
  <si>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</si>
  <si>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</si>
  <si>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</si>
  <si>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</si>
  <si>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</si>
  <si>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</si>
  <si>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</si>
  <si>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</si>
  <si>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</si>
  <si>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</si>
  <si>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</si>
  <si>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</si>
  <si>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</si>
  <si>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</si>
  <si>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</si>
  <si>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</si>
  <si>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</si>
  <si>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</si>
  <si>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</si>
  <si>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</si>
  <si>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</si>
  <si>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</si>
  <si>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</si>
  <si>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</si>
  <si>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</si>
  <si>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</si>
  <si>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</si>
  <si>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</si>
  <si>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</si>
  <si>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</si>
  <si>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</si>
  <si>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</si>
  <si>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</si>
  <si>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</si>
  <si>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</si>
  <si>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</si>
  <si>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</si>
  <si>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</si>
  <si>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</si>
  <si>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</si>
  <si>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</si>
  <si>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</si>
  <si>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</si>
  <si>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</si>
  <si>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</si>
  <si>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</si>
  <si>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</si>
  <si>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</si>
  <si>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</si>
  <si>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</si>
  <si>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</si>
  <si>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</si>
  <si>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</si>
  <si>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</si>
  <si>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</si>
  <si>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</si>
  <si>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</si>
  <si>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</si>
  <si>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</si>
  <si>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</si>
  <si>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</si>
  <si>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</si>
  <si>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</si>
  <si>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</si>
  <si>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</si>
  <si>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</si>
  <si>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</si>
  <si>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</si>
  <si>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</si>
  <si>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</si>
  <si>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</si>
  <si>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</si>
  <si>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</si>
  <si>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</si>
  <si>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</si>
  <si>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</si>
  <si>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</si>
  <si>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</si>
  <si>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</si>
  <si>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</si>
  <si>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</si>
  <si>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</si>
  <si>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</si>
  <si>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</si>
  <si>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</si>
  <si>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</si>
  <si>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</si>
  <si>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 xml:space="preserve">количество детей </t>
  </si>
  <si>
    <t>сводный отчет</t>
  </si>
  <si>
    <t>%</t>
  </si>
  <si>
    <t xml:space="preserve">средний уровень детей </t>
  </si>
  <si>
    <t>количество детей</t>
  </si>
  <si>
    <t>Сводный отчет</t>
  </si>
  <si>
    <t>средний уровень детей</t>
  </si>
  <si>
    <t xml:space="preserve">                                  Учебный год: 2023-2024                    Группа: разновозрастная            Период: стартовый           Сроки проведения:  сентябрь</t>
  </si>
  <si>
    <t>Бакуменко Артём</t>
  </si>
  <si>
    <t>Башенова Нарен</t>
  </si>
  <si>
    <t>Кенес Нариман</t>
  </si>
  <si>
    <t>Кенес Сулейман</t>
  </si>
  <si>
    <t xml:space="preserve">Дмитриенко Арина </t>
  </si>
  <si>
    <t>Бауырбек Дария</t>
  </si>
  <si>
    <t>Башенова Жансая</t>
  </si>
  <si>
    <t>Лозыченко Ульяна</t>
  </si>
  <si>
    <t>Берденов Аян</t>
  </si>
  <si>
    <t>Гавыден Айсана</t>
  </si>
  <si>
    <t>Игнатенко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</si>
</sst>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Arial Unicode MS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6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5" fillId="0" borderId="0" xfId="0" applyFont="1"/>
    <xf numFmtId="164" fontId="19" fillId="0" borderId="0" xfId="0" applyNumberFormat="1" applyFont="1"/>
    <xf numFmtId="0" fontId="19" fillId="0" borderId="0" xfId="0" applyFont="1"/>
    <xf numFmtId="1" fontId="15" fillId="0" borderId="0" xfId="0" applyNumberFormat="1" applyFont="1"/>
    <xf numFmtId="164" fontId="15" fillId="0" borderId="0" xfId="0" applyNumberFormat="1" applyFont="1"/>
    <xf numFmtId="0" fontId="15" fillId="0" borderId="1" xfId="0" applyFont="1" applyBorder="1"/>
    <xf numFmtId="0" fontId="15" fillId="0" borderId="0" xfId="0" applyFont="1" applyBorder="1"/>
    <xf numFmtId="0" fontId="20" fillId="0" borderId="0" xfId="0" applyFont="1"/>
    <xf numFmtId="164" fontId="15" fillId="3" borderId="0" xfId="0" applyNumberFormat="1" applyFont="1" applyFill="1"/>
    <xf numFmtId="0" fontId="15" fillId="3" borderId="0" xfId="0" applyFont="1" applyFill="1"/>
    <xf numFmtId="0" fontId="15" fillId="5" borderId="1" xfId="0" applyFont="1" applyFill="1" applyBorder="1"/>
    <xf numFmtId="164" fontId="15" fillId="5" borderId="0" xfId="0" applyNumberFormat="1" applyFont="1" applyFill="1"/>
    <xf numFmtId="0" fontId="15" fillId="5" borderId="0" xfId="0" applyFont="1" applyFill="1"/>
    <xf numFmtId="0" fontId="15" fillId="6" borderId="1" xfId="0" applyFont="1" applyFill="1" applyBorder="1"/>
    <xf numFmtId="164" fontId="15" fillId="6" borderId="0" xfId="0" applyNumberFormat="1" applyFont="1" applyFill="1"/>
    <xf numFmtId="0" fontId="15" fillId="6" borderId="0" xfId="0" applyFont="1" applyFill="1"/>
    <xf numFmtId="0" fontId="15" fillId="2" borderId="0" xfId="0" applyFont="1" applyFill="1"/>
    <xf numFmtId="0" fontId="21" fillId="0" borderId="0" xfId="0" applyFont="1"/>
    <xf numFmtId="0" fontId="5" fillId="7" borderId="1" xfId="0" applyFont="1" applyFill="1" applyBorder="1"/>
    <xf numFmtId="164" fontId="21" fillId="7" borderId="0" xfId="0" applyNumberFormat="1" applyFont="1" applyFill="1"/>
    <xf numFmtId="0" fontId="21" fillId="7" borderId="0" xfId="0" applyFont="1" applyFill="1"/>
    <xf numFmtId="164" fontId="21" fillId="0" borderId="0" xfId="0" applyNumberFormat="1" applyFont="1"/>
    <xf numFmtId="0" fontId="21" fillId="5" borderId="1" xfId="0" applyFont="1" applyFill="1" applyBorder="1"/>
    <xf numFmtId="164" fontId="21" fillId="5" borderId="0" xfId="0" applyNumberFormat="1" applyFont="1" applyFill="1"/>
    <xf numFmtId="0" fontId="21" fillId="5" borderId="0" xfId="0" applyFont="1" applyFill="1"/>
    <xf numFmtId="0" fontId="21" fillId="6" borderId="1" xfId="0" applyFont="1" applyFill="1" applyBorder="1"/>
    <xf numFmtId="164" fontId="21" fillId="6" borderId="0" xfId="0" applyNumberFormat="1" applyFont="1" applyFill="1"/>
    <xf numFmtId="0" fontId="21" fillId="6" borderId="0" xfId="0" applyFont="1" applyFill="1"/>
    <xf numFmtId="0" fontId="22" fillId="0" borderId="0" xfId="0" applyFont="1"/>
    <xf numFmtId="0" fontId="23" fillId="0" borderId="0" xfId="0" applyFont="1"/>
    <xf numFmtId="1" fontId="8" fillId="0" borderId="0" xfId="0" applyNumberFormat="1" applyFont="1"/>
    <xf numFmtId="1" fontId="24" fillId="0" borderId="0" xfId="0" applyNumberFormat="1" applyFont="1"/>
    <xf numFmtId="1" fontId="25" fillId="0" borderId="0" xfId="0" applyNumberFormat="1" applyFont="1"/>
    <xf numFmtId="1" fontId="23" fillId="0" borderId="0" xfId="0" applyNumberFormat="1" applyFont="1"/>
    <xf numFmtId="0" fontId="25" fillId="0" borderId="0" xfId="0" applyFont="1"/>
    <xf numFmtId="164" fontId="25" fillId="0" borderId="0" xfId="0" applyNumberFormat="1" applyFont="1"/>
    <xf numFmtId="0" fontId="25" fillId="0" borderId="0" xfId="0" applyFont="1" applyBorder="1"/>
    <xf numFmtId="164" fontId="24" fillId="0" borderId="0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right"/>
    </xf>
    <xf numFmtId="1" fontId="26" fillId="0" borderId="0" xfId="0" applyNumberFormat="1" applyFont="1"/>
    <xf numFmtId="2" fontId="27" fillId="0" borderId="0" xfId="0" applyNumberFormat="1" applyFont="1"/>
    <xf numFmtId="0" fontId="27" fillId="0" borderId="0" xfId="0" applyFont="1"/>
    <xf numFmtId="1" fontId="28" fillId="0" borderId="0" xfId="0" applyNumberFormat="1" applyFont="1"/>
    <xf numFmtId="0" fontId="28" fillId="0" borderId="0" xfId="0" applyFont="1"/>
    <xf numFmtId="1" fontId="29" fillId="0" borderId="0" xfId="0" applyNumberFormat="1" applyFont="1"/>
    <xf numFmtId="1" fontId="20" fillId="0" borderId="0" xfId="0" applyNumberFormat="1" applyFont="1"/>
    <xf numFmtId="0" fontId="30" fillId="0" borderId="0" xfId="0" applyFont="1"/>
    <xf numFmtId="1" fontId="30" fillId="0" borderId="0" xfId="0" applyNumberFormat="1" applyFont="1"/>
    <xf numFmtId="0" fontId="20" fillId="3" borderId="0" xfId="0" applyFont="1" applyFill="1"/>
    <xf numFmtId="1" fontId="20" fillId="3" borderId="0" xfId="0" applyNumberFormat="1" applyFont="1" applyFill="1"/>
    <xf numFmtId="0" fontId="29" fillId="0" borderId="0" xfId="0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31" fillId="0" borderId="0" xfId="0" applyFont="1"/>
    <xf numFmtId="0" fontId="32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/>
    <xf numFmtId="0" fontId="33" fillId="0" borderId="0" xfId="0" applyFont="1"/>
    <xf numFmtId="164" fontId="0" fillId="0" borderId="2" xfId="0" applyNumberFormat="1" applyBorder="1" applyAlignment="1">
      <alignment horizontal="center"/>
    </xf>
    <xf numFmtId="0" fontId="19" fillId="0" borderId="27" xfId="0" applyFont="1" applyBorder="1"/>
    <xf numFmtId="0" fontId="19" fillId="0" borderId="3" xfId="0" applyFont="1" applyBorder="1"/>
    <xf numFmtId="0" fontId="19" fillId="0" borderId="1" xfId="0" applyFont="1" applyBorder="1"/>
    <xf numFmtId="0" fontId="19" fillId="0" borderId="2" xfId="0" applyFont="1" applyBorder="1"/>
    <xf numFmtId="0" fontId="19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" fontId="17" fillId="0" borderId="0" xfId="0" applyNumberFormat="1" applyFont="1"/>
    <xf numFmtId="164" fontId="23" fillId="0" borderId="0" xfId="0" applyNumberFormat="1" applyFont="1"/>
    <xf numFmtId="0" fontId="24" fillId="0" borderId="1" xfId="0" applyFont="1" applyBorder="1"/>
    <xf numFmtId="1" fontId="24" fillId="0" borderId="1" xfId="0" applyNumberFormat="1" applyFont="1" applyBorder="1"/>
    <xf numFmtId="0" fontId="25" fillId="0" borderId="1" xfId="0" applyFont="1" applyBorder="1"/>
    <xf numFmtId="164" fontId="25" fillId="0" borderId="1" xfId="0" applyNumberFormat="1" applyFont="1" applyBorder="1"/>
    <xf numFmtId="1" fontId="25" fillId="0" borderId="1" xfId="0" applyNumberFormat="1" applyFont="1" applyBorder="1"/>
    <xf numFmtId="1" fontId="24" fillId="0" borderId="1" xfId="0" applyNumberFormat="1" applyFont="1" applyBorder="1" applyAlignment="1">
      <alignment horizontal="right"/>
    </xf>
    <xf numFmtId="1" fontId="27" fillId="0" borderId="1" xfId="0" applyNumberFormat="1" applyFont="1" applyBorder="1"/>
    <xf numFmtId="164" fontId="24" fillId="0" borderId="0" xfId="0" applyNumberFormat="1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17" fillId="0" borderId="4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13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825459317585308E-3"/>
          <c:y val="2.3148148148148147E-3"/>
          <c:w val="0.59166666666666656"/>
          <c:h val="0.9861111111111111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'Младшая группа'!$S$21:$T$23</c:f>
              <c:multiLvlStrCache>
                <c:ptCount val="3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'Младшая группа'!$U$21:$U$23</c:f>
              <c:numCache>
                <c:formatCode>General</c:formatCode>
                <c:ptCount val="3"/>
                <c:pt idx="0">
                  <c:v>0</c:v>
                </c:pt>
                <c:pt idx="1">
                  <c:v>66.7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0-48AA-95EC-1351DB10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284339457567798E-3"/>
          <c:y val="2.3148148148148147E-3"/>
          <c:w val="0.60277777777777775"/>
          <c:h val="0.9976851851851852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'Младшая группа'!$S$26:$T$28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'Младшая группа'!$U$26:$U$28</c:f>
              <c:numCache>
                <c:formatCode>General</c:formatCode>
                <c:ptCount val="3"/>
                <c:pt idx="0">
                  <c:v>0</c:v>
                </c:pt>
                <c:pt idx="1">
                  <c:v>66.7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2-4682-A4F3-EE1010FC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32370953630433E-4"/>
          <c:y val="2.3148148148148147E-3"/>
          <c:w val="0.59166666666666656"/>
          <c:h val="0.9861111111111111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'Младшая группа'!$S$30:$T$32</c:f>
              <c:multiLvlStrCache>
                <c:ptCount val="3"/>
                <c:lvl>
                  <c:pt idx="0">
                    <c:v>2-П</c:v>
                  </c:pt>
                  <c:pt idx="1">
                    <c:v>2-П</c:v>
                  </c:pt>
                  <c:pt idx="2">
                    <c:v>2-П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'Младшая группа'!$U$30:$U$32</c:f>
              <c:numCache>
                <c:formatCode>General</c:formatCode>
                <c:ptCount val="3"/>
                <c:pt idx="0">
                  <c:v>0</c:v>
                </c:pt>
                <c:pt idx="1">
                  <c:v>66.7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7-41BC-A286-369ACDE6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434820647421E-3"/>
          <c:y val="2.3148148148148147E-3"/>
          <c:w val="0.59722222222222199"/>
          <c:h val="0.9953703703703703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'Младшая группа'!$S$35:$T$37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'Младшая группа'!$U$35:$U$37</c:f>
              <c:numCache>
                <c:formatCode>General</c:formatCode>
                <c:ptCount val="3"/>
                <c:pt idx="0">
                  <c:v>0</c:v>
                </c:pt>
                <c:pt idx="1">
                  <c:v>66.7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2-407B-BCC8-E94B896F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9545056867893E-3"/>
          <c:y val="2.3148148148148147E-3"/>
          <c:w val="0.59722222222222199"/>
          <c:h val="0.9953703703703703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'Младшая группа'!$S$39:$T$41</c:f>
              <c:multiLvlStrCache>
                <c:ptCount val="3"/>
                <c:lvl>
                  <c:pt idx="0">
                    <c:v>2-С</c:v>
                  </c:pt>
                  <c:pt idx="1">
                    <c:v>2-С</c:v>
                  </c:pt>
                  <c:pt idx="2">
                    <c:v>2-С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'Младшая группа'!$U$39:$U$41</c:f>
              <c:numCache>
                <c:formatCode>General</c:formatCode>
                <c:ptCount val="3"/>
                <c:pt idx="0">
                  <c:v>0</c:v>
                </c:pt>
                <c:pt idx="1">
                  <c:v>66.7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F-46BF-948F-669CFDA2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9545056867893E-3"/>
          <c:y val="1.6203703703703703E-2"/>
          <c:w val="0.59166666666666656"/>
          <c:h val="0.983796296296296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'Средняя группа'!$S$38:$T$40</c:f>
              <c:multiLvlStrCache>
                <c:ptCount val="3"/>
                <c:lvl>
                  <c:pt idx="0">
                    <c:v>3-С</c:v>
                  </c:pt>
                  <c:pt idx="1">
                    <c:v>3-С</c:v>
                  </c:pt>
                  <c:pt idx="2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'Средняя группа'!$U$38:$U$40</c:f>
              <c:numCache>
                <c:formatCode>General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E-4410-952A-9EB98616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81014873140892E-3"/>
          <c:y val="2.3148148148148147E-3"/>
          <c:w val="0.59444444444444444"/>
          <c:h val="0.9907407407407405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'Средняя группа'!$S$20:$T$22</c:f>
              <c:multiLvlStrCache>
                <c:ptCount val="3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'Средняя группа'!$U$20:$U$22</c:f>
              <c:numCache>
                <c:formatCode>General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E-443C-A9CC-1EB46660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656167979002E-3"/>
          <c:y val="2.3148148148148147E-3"/>
          <c:w val="0.59166666666666656"/>
          <c:h val="0.9861111111111111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'Средняя группа'!$S$25:$T$27</c:f>
              <c:multiLvlStrCache>
                <c:ptCount val="3"/>
                <c:lvl>
                  <c:pt idx="0">
                    <c:v>3-К</c:v>
                  </c:pt>
                  <c:pt idx="1">
                    <c:v>3-К</c:v>
                  </c:pt>
                  <c:pt idx="2">
                    <c:v>3-К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'Средняя группа'!$U$25:$U$27</c:f>
              <c:numCache>
                <c:formatCode>General</c:formatCode>
                <c:ptCount val="3"/>
                <c:pt idx="0">
                  <c:v>28.9</c:v>
                </c:pt>
                <c:pt idx="1">
                  <c:v>56.6</c:v>
                </c:pt>
                <c:pt idx="2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3-43DD-9779-42A640092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32370953630433E-4"/>
          <c:y val="2.3148148148148147E-3"/>
          <c:w val="0.59166666666666656"/>
          <c:h val="0.9861111111111111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'Средняя группа'!$S$29:$T$31</c:f>
              <c:multiLvlStrCache>
                <c:ptCount val="3"/>
                <c:lvl>
                  <c:pt idx="0">
                    <c:v>3-П</c:v>
                  </c:pt>
                  <c:pt idx="1">
                    <c:v>3-П</c:v>
                  </c:pt>
                  <c:pt idx="2">
                    <c:v>3-П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'Средняя группа'!$U$29:$U$31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2-422E-919F-9A85E5A8A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434820647421E-3"/>
          <c:y val="2.3148148148148147E-3"/>
          <c:w val="0.59444444444444444"/>
          <c:h val="0.9907407407407405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'Средняя группа'!$S$34:$T$36</c:f>
              <c:multiLvlStrCache>
                <c:ptCount val="3"/>
                <c:lvl>
                  <c:pt idx="0">
                    <c:v>3-Т</c:v>
                  </c:pt>
                  <c:pt idx="1">
                    <c:v>3-Т</c:v>
                  </c:pt>
                  <c:pt idx="2">
                    <c:v>3-Т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'Средняя группа'!$U$34:$U$36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2-43F4-BC08-6595812FD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2860892388454E-3"/>
          <c:y val="2.2680816305088178E-3"/>
          <c:w val="0.59126181102362207"/>
          <c:h val="0.9861974263457180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'Старшая группа'!$W$24:$X$26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'Старшая группа'!$Y$24:$Y$26</c:f>
              <c:numCache>
                <c:formatCode>0</c:formatCode>
                <c:ptCount val="3"/>
                <c:pt idx="0">
                  <c:v>16.7</c:v>
                </c:pt>
                <c:pt idx="1">
                  <c:v>33.299999999999997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F-49B0-AE9C-62E7135CE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531933508311488E-3"/>
          <c:y val="2.2680816305088152E-3"/>
          <c:w val="0.59126181102362207"/>
          <c:h val="0.9861974263457180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'Старшая группа'!$W$29:$X$31</c:f>
              <c:multiLvlStrCache>
                <c:ptCount val="3"/>
                <c:lvl>
                  <c:pt idx="0">
                    <c:v>4-К</c:v>
                  </c:pt>
                  <c:pt idx="1">
                    <c:v>4-К</c:v>
                  </c:pt>
                  <c:pt idx="2">
                    <c:v>4-К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'Старшая группа'!$Y$29:$Y$31</c:f>
              <c:numCache>
                <c:formatCode>0</c:formatCode>
                <c:ptCount val="3"/>
                <c:pt idx="0" formatCode="0.0">
                  <c:v>6.5</c:v>
                </c:pt>
                <c:pt idx="1">
                  <c:v>41.7</c:v>
                </c:pt>
                <c:pt idx="2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B-4D3F-8B00-0F635D83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286089238845155E-4"/>
          <c:y val="2.2680816305088178E-3"/>
          <c:w val="0.59681736657917761"/>
          <c:h val="0.9954638367389823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'Старшая группа'!$W$33:$X$35</c:f>
              <c:multiLvlStrCache>
                <c:ptCount val="3"/>
                <c:lvl>
                  <c:pt idx="0">
                    <c:v>4-П</c:v>
                  </c:pt>
                  <c:pt idx="1">
                    <c:v>4-П</c:v>
                  </c:pt>
                  <c:pt idx="2">
                    <c:v>4-П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'Старшая группа'!$Y$33:$Y$35</c:f>
              <c:numCache>
                <c:formatCode>General</c:formatCode>
                <c:ptCount val="3"/>
                <c:pt idx="0" formatCode="0">
                  <c:v>5.6</c:v>
                </c:pt>
                <c:pt idx="1">
                  <c:v>44.4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8-4CD8-9C3F-CDC1182A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39720034995685E-3"/>
          <c:y val="2.2680816305088235E-3"/>
          <c:w val="0.59126181102362207"/>
          <c:h val="0.9861974263457180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'Старшая группа'!$W$38:$X$40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'Старшая группа'!$Y$38:$Y$40</c:f>
              <c:numCache>
                <c:formatCode>General</c:formatCode>
                <c:ptCount val="3"/>
                <c:pt idx="0" formatCode="0.0">
                  <c:v>5.6</c:v>
                </c:pt>
                <c:pt idx="1">
                  <c:v>44.4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D-4D1C-A284-238D10FE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98600174978171E-3"/>
          <c:y val="2.2680816305088178E-3"/>
          <c:w val="0.60237292213473315"/>
          <c:h val="0.997731918369491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'Старшая группа'!$W$42:$X$44</c:f>
              <c:multiLvlStrCache>
                <c:ptCount val="3"/>
                <c:lvl>
                  <c:pt idx="0">
                    <c:v>4-С</c:v>
                  </c:pt>
                  <c:pt idx="1">
                    <c:v>4-С</c:v>
                  </c:pt>
                  <c:pt idx="2">
                    <c:v>4-С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'Старшая группа'!$Y$42:$Y$44</c:f>
              <c:numCache>
                <c:formatCode>General</c:formatCode>
                <c:ptCount val="3"/>
                <c:pt idx="0" formatCode="0">
                  <c:v>5.6</c:v>
                </c:pt>
                <c:pt idx="1">
                  <c:v>44.4</c:v>
                </c:pt>
                <c:pt idx="2" formatCode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FF8-9BF0-DE3769AB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18</xdr:row>
      <xdr:rowOff>0</xdr:rowOff>
    </xdr:from>
    <xdr:to>
      <xdr:col>22</xdr:col>
      <xdr:colOff>219075</xdr:colOff>
      <xdr:row>22</xdr:row>
      <xdr:rowOff>142875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23</xdr:row>
      <xdr:rowOff>28575</xdr:rowOff>
    </xdr:from>
    <xdr:to>
      <xdr:col>22</xdr:col>
      <xdr:colOff>257175</xdr:colOff>
      <xdr:row>27</xdr:row>
      <xdr:rowOff>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28575</xdr:colOff>
      <xdr:row>27</xdr:row>
      <xdr:rowOff>38100</xdr:rowOff>
    </xdr:from>
    <xdr:to>
      <xdr:col>22</xdr:col>
      <xdr:colOff>295275</xdr:colOff>
      <xdr:row>32</xdr:row>
      <xdr:rowOff>28575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600075</xdr:colOff>
      <xdr:row>32</xdr:row>
      <xdr:rowOff>76200</xdr:rowOff>
    </xdr:from>
    <xdr:to>
      <xdr:col>22</xdr:col>
      <xdr:colOff>257175</xdr:colOff>
      <xdr:row>37</xdr:row>
      <xdr:rowOff>57150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76200</xdr:rowOff>
    </xdr:from>
    <xdr:to>
      <xdr:col>22</xdr:col>
      <xdr:colOff>257175</xdr:colOff>
      <xdr:row>42</xdr:row>
      <xdr:rowOff>133350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35</xdr:row>
      <xdr:rowOff>66675</xdr:rowOff>
    </xdr:from>
    <xdr:to>
      <xdr:col>22</xdr:col>
      <xdr:colOff>285750</xdr:colOff>
      <xdr:row>40</xdr:row>
      <xdr:rowOff>95250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17</xdr:row>
      <xdr:rowOff>9525</xdr:rowOff>
    </xdr:from>
    <xdr:to>
      <xdr:col>22</xdr:col>
      <xdr:colOff>257175</xdr:colOff>
      <xdr:row>21</xdr:row>
      <xdr:rowOff>123825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9524</xdr:colOff>
      <xdr:row>21</xdr:row>
      <xdr:rowOff>152400</xdr:rowOff>
    </xdr:from>
    <xdr:to>
      <xdr:col>22</xdr:col>
      <xdr:colOff>285749</xdr:colOff>
      <xdr:row>25</xdr:row>
      <xdr:rowOff>76200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9524</xdr:colOff>
      <xdr:row>25</xdr:row>
      <xdr:rowOff>85726</xdr:rowOff>
    </xdr:from>
    <xdr:to>
      <xdr:col>22</xdr:col>
      <xdr:colOff>285749</xdr:colOff>
      <xdr:row>30</xdr:row>
      <xdr:rowOff>85726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600075</xdr:colOff>
      <xdr:row>30</xdr:row>
      <xdr:rowOff>104775</xdr:rowOff>
    </xdr:from>
    <xdr:to>
      <xdr:col>22</xdr:col>
      <xdr:colOff>314325</xdr:colOff>
      <xdr:row>35</xdr:row>
      <xdr:rowOff>38100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21</xdr:row>
      <xdr:rowOff>21168</xdr:rowOff>
    </xdr:from>
    <xdr:to>
      <xdr:col>25</xdr:col>
      <xdr:colOff>222251</xdr:colOff>
      <xdr:row>26</xdr:row>
      <xdr:rowOff>21168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10583</xdr:colOff>
      <xdr:row>26</xdr:row>
      <xdr:rowOff>74083</xdr:rowOff>
    </xdr:from>
    <xdr:to>
      <xdr:col>25</xdr:col>
      <xdr:colOff>243418</xdr:colOff>
      <xdr:row>30</xdr:row>
      <xdr:rowOff>95250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10582</xdr:colOff>
      <xdr:row>30</xdr:row>
      <xdr:rowOff>95251</xdr:rowOff>
    </xdr:from>
    <xdr:to>
      <xdr:col>25</xdr:col>
      <xdr:colOff>275167</xdr:colOff>
      <xdr:row>35</xdr:row>
      <xdr:rowOff>116418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31749</xdr:colOff>
      <xdr:row>35</xdr:row>
      <xdr:rowOff>148168</xdr:rowOff>
    </xdr:from>
    <xdr:to>
      <xdr:col>25</xdr:col>
      <xdr:colOff>306917</xdr:colOff>
      <xdr:row>40</xdr:row>
      <xdr:rowOff>179918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21165</xdr:colOff>
      <xdr:row>40</xdr:row>
      <xdr:rowOff>169334</xdr:rowOff>
    </xdr:from>
    <xdr:to>
      <xdr:col>25</xdr:col>
      <xdr:colOff>317501</xdr:colOff>
      <xdr:row>45</xdr:row>
      <xdr:rowOff>158750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9"/>
  <sheetViews>
    <sheetView tabSelected="1" workbookViewId="0">
      <selection activeCell="W48" sqref="W48"/>
    </sheetView>
  </sheetViews>
  <sheetFormatPr defaultRowHeight="14.4"/>
  <cols>
    <col min="2" max="2" width="43.6640625" customWidth="1"/>
  </cols>
  <sheetData>
    <row r="1" spans="1:122" ht="15.6">
      <c r="A1" s="5" t="s">
        <v>15</v>
      </c>
      <c r="B1" s="10" t="s">
        <v>195</v>
      </c>
      <c r="C1" s="12"/>
      <c r="D1" s="12"/>
      <c r="E1" s="1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122" ht="15.6">
      <c r="A2" s="7" t="s">
        <v>839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DP2" s="135" t="s">
        <v>829</v>
      </c>
      <c r="DQ2" s="135"/>
    </row>
    <row r="3" spans="1:122" ht="15.6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122" ht="15.75" customHeight="1">
      <c r="A4" s="158" t="s">
        <v>0</v>
      </c>
      <c r="B4" s="158" t="s">
        <v>93</v>
      </c>
      <c r="C4" s="160" t="s">
        <v>187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41" t="s">
        <v>189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4" t="s">
        <v>469</v>
      </c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8" t="s">
        <v>196</v>
      </c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50"/>
      <c r="DG4" s="137" t="s">
        <v>200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</row>
    <row r="5" spans="1:122" ht="15.75" customHeight="1">
      <c r="A5" s="158"/>
      <c r="B5" s="158"/>
      <c r="C5" s="164" t="s">
        <v>188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43" t="s">
        <v>190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0" t="s">
        <v>191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5" t="s">
        <v>13</v>
      </c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7"/>
      <c r="AY5" s="145" t="s">
        <v>197</v>
      </c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7"/>
      <c r="BK5" s="151" t="s">
        <v>192</v>
      </c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 t="s">
        <v>198</v>
      </c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5" t="s">
        <v>199</v>
      </c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7"/>
      <c r="CU5" s="152" t="s">
        <v>14</v>
      </c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4"/>
      <c r="DG5" s="140" t="s">
        <v>194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>
      <c r="A6" s="158"/>
      <c r="B6" s="158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4"/>
      <c r="P6" s="4"/>
      <c r="Q6" s="4"/>
      <c r="R6" s="4"/>
      <c r="S6" s="4"/>
      <c r="T6" s="4"/>
      <c r="U6" s="4"/>
      <c r="V6" s="4"/>
      <c r="W6" s="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11"/>
      <c r="AN6" s="11"/>
      <c r="AO6" s="11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</row>
    <row r="7" spans="1:122" ht="15.6" hidden="1">
      <c r="A7" s="158"/>
      <c r="B7" s="158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8"/>
      <c r="P7" s="8"/>
      <c r="Q7" s="8"/>
      <c r="R7" s="8"/>
      <c r="S7" s="8"/>
      <c r="T7" s="8"/>
      <c r="U7" s="8"/>
      <c r="V7" s="8"/>
      <c r="W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 ht="15.6" hidden="1">
      <c r="A8" s="158"/>
      <c r="B8" s="158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8"/>
      <c r="P8" s="8"/>
      <c r="Q8" s="8"/>
      <c r="R8" s="8"/>
      <c r="S8" s="8"/>
      <c r="T8" s="8"/>
      <c r="U8" s="8"/>
      <c r="V8" s="8"/>
      <c r="W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122" ht="15.6" hidden="1">
      <c r="A9" s="158"/>
      <c r="B9" s="158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8"/>
      <c r="P9" s="8"/>
      <c r="Q9" s="8"/>
      <c r="R9" s="8"/>
      <c r="S9" s="8"/>
      <c r="T9" s="8"/>
      <c r="U9" s="8"/>
      <c r="V9" s="8"/>
      <c r="W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122" ht="15.6" hidden="1">
      <c r="A10" s="158"/>
      <c r="B10" s="158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8"/>
      <c r="P10" s="8"/>
      <c r="Q10" s="8"/>
      <c r="R10" s="8"/>
      <c r="S10" s="8"/>
      <c r="T10" s="8"/>
      <c r="U10" s="8"/>
      <c r="V10" s="8"/>
      <c r="W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ht="15.6">
      <c r="A11" s="158"/>
      <c r="B11" s="158"/>
      <c r="C11" s="162" t="s">
        <v>16</v>
      </c>
      <c r="D11" s="163" t="s">
        <v>2</v>
      </c>
      <c r="E11" s="163" t="s">
        <v>3</v>
      </c>
      <c r="F11" s="163" t="s">
        <v>17</v>
      </c>
      <c r="G11" s="163" t="s">
        <v>8</v>
      </c>
      <c r="H11" s="163" t="s">
        <v>1</v>
      </c>
      <c r="I11" s="168" t="s">
        <v>18</v>
      </c>
      <c r="J11" s="164"/>
      <c r="K11" s="164"/>
      <c r="L11" s="168" t="s">
        <v>19</v>
      </c>
      <c r="M11" s="164"/>
      <c r="N11" s="164"/>
      <c r="O11" s="143" t="s">
        <v>25</v>
      </c>
      <c r="P11" s="143"/>
      <c r="Q11" s="143"/>
      <c r="R11" s="143" t="s">
        <v>2</v>
      </c>
      <c r="S11" s="143"/>
      <c r="T11" s="143"/>
      <c r="U11" s="143" t="s">
        <v>26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40" t="s">
        <v>5</v>
      </c>
      <c r="AE11" s="140"/>
      <c r="AF11" s="140"/>
      <c r="AG11" s="143" t="s">
        <v>12</v>
      </c>
      <c r="AH11" s="143"/>
      <c r="AI11" s="143"/>
      <c r="AJ11" s="143" t="s">
        <v>6</v>
      </c>
      <c r="AK11" s="143"/>
      <c r="AL11" s="143"/>
      <c r="AM11" s="140" t="s">
        <v>201</v>
      </c>
      <c r="AN11" s="140"/>
      <c r="AO11" s="140"/>
      <c r="AP11" s="140" t="s">
        <v>202</v>
      </c>
      <c r="AQ11" s="140"/>
      <c r="AR11" s="140"/>
      <c r="AS11" s="140" t="s">
        <v>203</v>
      </c>
      <c r="AT11" s="140"/>
      <c r="AU11" s="140"/>
      <c r="AV11" s="140" t="s">
        <v>204</v>
      </c>
      <c r="AW11" s="140"/>
      <c r="AX11" s="140"/>
      <c r="AY11" s="140" t="s">
        <v>20</v>
      </c>
      <c r="AZ11" s="140"/>
      <c r="BA11" s="140"/>
      <c r="BB11" s="140" t="s">
        <v>21</v>
      </c>
      <c r="BC11" s="140"/>
      <c r="BD11" s="140"/>
      <c r="BE11" s="140" t="s">
        <v>22</v>
      </c>
      <c r="BF11" s="140"/>
      <c r="BG11" s="140"/>
      <c r="BH11" s="140" t="s">
        <v>23</v>
      </c>
      <c r="BI11" s="140"/>
      <c r="BJ11" s="140"/>
      <c r="BK11" s="140" t="s">
        <v>24</v>
      </c>
      <c r="BL11" s="140"/>
      <c r="BM11" s="140"/>
      <c r="BN11" s="140" t="s">
        <v>27</v>
      </c>
      <c r="BO11" s="140"/>
      <c r="BP11" s="140"/>
      <c r="BQ11" s="140" t="s">
        <v>28</v>
      </c>
      <c r="BR11" s="140"/>
      <c r="BS11" s="140"/>
      <c r="BT11" s="140" t="s">
        <v>29</v>
      </c>
      <c r="BU11" s="140"/>
      <c r="BV11" s="140"/>
      <c r="BW11" s="140" t="s">
        <v>30</v>
      </c>
      <c r="BX11" s="140"/>
      <c r="BY11" s="140"/>
      <c r="BZ11" s="140" t="s">
        <v>205</v>
      </c>
      <c r="CA11" s="140"/>
      <c r="CB11" s="140"/>
      <c r="CC11" s="140" t="s">
        <v>206</v>
      </c>
      <c r="CD11" s="140"/>
      <c r="CE11" s="140"/>
      <c r="CF11" s="140" t="s">
        <v>207</v>
      </c>
      <c r="CG11" s="140"/>
      <c r="CH11" s="140"/>
      <c r="CI11" s="140" t="s">
        <v>208</v>
      </c>
      <c r="CJ11" s="140"/>
      <c r="CK11" s="140"/>
      <c r="CL11" s="140" t="s">
        <v>209</v>
      </c>
      <c r="CM11" s="140"/>
      <c r="CN11" s="140"/>
      <c r="CO11" s="140" t="s">
        <v>210</v>
      </c>
      <c r="CP11" s="140"/>
      <c r="CQ11" s="140"/>
      <c r="CR11" s="140" t="s">
        <v>211</v>
      </c>
      <c r="CS11" s="140"/>
      <c r="CT11" s="140"/>
      <c r="CU11" s="140" t="s">
        <v>212</v>
      </c>
      <c r="CV11" s="140"/>
      <c r="CW11" s="140"/>
      <c r="CX11" s="140" t="s">
        <v>213</v>
      </c>
      <c r="CY11" s="140"/>
      <c r="CZ11" s="140"/>
      <c r="DA11" s="140" t="s">
        <v>214</v>
      </c>
      <c r="DB11" s="140"/>
      <c r="DC11" s="140"/>
      <c r="DD11" s="140" t="s">
        <v>215</v>
      </c>
      <c r="DE11" s="140"/>
      <c r="DF11" s="140"/>
      <c r="DG11" s="140" t="s">
        <v>216</v>
      </c>
      <c r="DH11" s="140"/>
      <c r="DI11" s="140"/>
      <c r="DJ11" s="140" t="s">
        <v>217</v>
      </c>
      <c r="DK11" s="140"/>
      <c r="DL11" s="140"/>
      <c r="DM11" s="140" t="s">
        <v>218</v>
      </c>
      <c r="DN11" s="140"/>
      <c r="DO11" s="140"/>
      <c r="DP11" s="140" t="s">
        <v>219</v>
      </c>
      <c r="DQ11" s="140"/>
      <c r="DR11" s="140"/>
    </row>
    <row r="12" spans="1:122" ht="51" customHeight="1">
      <c r="A12" s="158"/>
      <c r="B12" s="159"/>
      <c r="C12" s="167" t="s">
        <v>470</v>
      </c>
      <c r="D12" s="167"/>
      <c r="E12" s="167"/>
      <c r="F12" s="167" t="s">
        <v>474</v>
      </c>
      <c r="G12" s="167"/>
      <c r="H12" s="167"/>
      <c r="I12" s="167" t="s">
        <v>117</v>
      </c>
      <c r="J12" s="167"/>
      <c r="K12" s="167"/>
      <c r="L12" s="167" t="s">
        <v>119</v>
      </c>
      <c r="M12" s="167"/>
      <c r="N12" s="167"/>
      <c r="O12" s="167" t="s">
        <v>478</v>
      </c>
      <c r="P12" s="167"/>
      <c r="Q12" s="167"/>
      <c r="R12" s="167" t="s">
        <v>479</v>
      </c>
      <c r="S12" s="167"/>
      <c r="T12" s="167"/>
      <c r="U12" s="167" t="s">
        <v>481</v>
      </c>
      <c r="V12" s="167"/>
      <c r="W12" s="167"/>
      <c r="X12" s="167" t="s">
        <v>484</v>
      </c>
      <c r="Y12" s="167"/>
      <c r="Z12" s="167"/>
      <c r="AA12" s="167" t="s">
        <v>487</v>
      </c>
      <c r="AB12" s="167"/>
      <c r="AC12" s="167"/>
      <c r="AD12" s="167" t="s">
        <v>132</v>
      </c>
      <c r="AE12" s="167"/>
      <c r="AF12" s="167"/>
      <c r="AG12" s="167" t="s">
        <v>490</v>
      </c>
      <c r="AH12" s="167"/>
      <c r="AI12" s="167"/>
      <c r="AJ12" s="167" t="s">
        <v>492</v>
      </c>
      <c r="AK12" s="167"/>
      <c r="AL12" s="167"/>
      <c r="AM12" s="167" t="s">
        <v>493</v>
      </c>
      <c r="AN12" s="167"/>
      <c r="AO12" s="167"/>
      <c r="AP12" s="173" t="s">
        <v>279</v>
      </c>
      <c r="AQ12" s="173"/>
      <c r="AR12" s="173"/>
      <c r="AS12" s="173" t="s">
        <v>497</v>
      </c>
      <c r="AT12" s="173"/>
      <c r="AU12" s="173"/>
      <c r="AV12" s="173" t="s">
        <v>501</v>
      </c>
      <c r="AW12" s="173"/>
      <c r="AX12" s="173"/>
      <c r="AY12" s="173" t="s">
        <v>503</v>
      </c>
      <c r="AZ12" s="173"/>
      <c r="BA12" s="173"/>
      <c r="BB12" s="173" t="s">
        <v>506</v>
      </c>
      <c r="BC12" s="173"/>
      <c r="BD12" s="173"/>
      <c r="BE12" s="173" t="s">
        <v>507</v>
      </c>
      <c r="BF12" s="173"/>
      <c r="BG12" s="173"/>
      <c r="BH12" s="173" t="s">
        <v>508</v>
      </c>
      <c r="BI12" s="173"/>
      <c r="BJ12" s="173"/>
      <c r="BK12" s="173" t="s">
        <v>509</v>
      </c>
      <c r="BL12" s="173"/>
      <c r="BM12" s="173"/>
      <c r="BN12" s="173" t="s">
        <v>511</v>
      </c>
      <c r="BO12" s="173"/>
      <c r="BP12" s="173"/>
      <c r="BQ12" s="173" t="s">
        <v>512</v>
      </c>
      <c r="BR12" s="173"/>
      <c r="BS12" s="173"/>
      <c r="BT12" s="173" t="s">
        <v>513</v>
      </c>
      <c r="BU12" s="173"/>
      <c r="BV12" s="173"/>
      <c r="BW12" s="173" t="s">
        <v>516</v>
      </c>
      <c r="BX12" s="173"/>
      <c r="BY12" s="173"/>
      <c r="BZ12" s="173" t="s">
        <v>517</v>
      </c>
      <c r="CA12" s="173"/>
      <c r="CB12" s="173"/>
      <c r="CC12" s="173" t="s">
        <v>521</v>
      </c>
      <c r="CD12" s="173"/>
      <c r="CE12" s="173"/>
      <c r="CF12" s="173" t="s">
        <v>524</v>
      </c>
      <c r="CG12" s="173"/>
      <c r="CH12" s="173"/>
      <c r="CI12" s="173" t="s">
        <v>525</v>
      </c>
      <c r="CJ12" s="173"/>
      <c r="CK12" s="173"/>
      <c r="CL12" s="173" t="s">
        <v>527</v>
      </c>
      <c r="CM12" s="173"/>
      <c r="CN12" s="173"/>
      <c r="CO12" s="173" t="s">
        <v>528</v>
      </c>
      <c r="CP12" s="173"/>
      <c r="CQ12" s="173"/>
      <c r="CR12" s="173" t="s">
        <v>530</v>
      </c>
      <c r="CS12" s="173"/>
      <c r="CT12" s="173"/>
      <c r="CU12" s="173" t="s">
        <v>531</v>
      </c>
      <c r="CV12" s="173"/>
      <c r="CW12" s="173"/>
      <c r="CX12" s="173" t="s">
        <v>532</v>
      </c>
      <c r="CY12" s="173"/>
      <c r="CZ12" s="173"/>
      <c r="DA12" s="173" t="s">
        <v>533</v>
      </c>
      <c r="DB12" s="173"/>
      <c r="DC12" s="173"/>
      <c r="DD12" s="173" t="s">
        <v>534</v>
      </c>
      <c r="DE12" s="173"/>
      <c r="DF12" s="173"/>
      <c r="DG12" s="174" t="s">
        <v>536</v>
      </c>
      <c r="DH12" s="174"/>
      <c r="DI12" s="174"/>
      <c r="DJ12" s="174" t="s">
        <v>540</v>
      </c>
      <c r="DK12" s="174"/>
      <c r="DL12" s="174"/>
      <c r="DM12" s="167" t="s">
        <v>543</v>
      </c>
      <c r="DN12" s="167"/>
      <c r="DO12" s="167"/>
      <c r="DP12" s="167" t="s">
        <v>545</v>
      </c>
      <c r="DQ12" s="167"/>
      <c r="DR12" s="167"/>
    </row>
    <row r="13" spans="1:122" ht="102.75" customHeight="1">
      <c r="A13" s="158"/>
      <c r="B13" s="159"/>
      <c r="C13" s="39" t="s">
        <v>471</v>
      </c>
      <c r="D13" s="39" t="s">
        <v>472</v>
      </c>
      <c r="E13" s="39" t="s">
        <v>473</v>
      </c>
      <c r="F13" s="39" t="s">
        <v>113</v>
      </c>
      <c r="G13" s="39" t="s">
        <v>114</v>
      </c>
      <c r="H13" s="39" t="s">
        <v>115</v>
      </c>
      <c r="I13" s="39" t="s">
        <v>475</v>
      </c>
      <c r="J13" s="39" t="s">
        <v>476</v>
      </c>
      <c r="K13" s="39" t="s">
        <v>477</v>
      </c>
      <c r="L13" s="39" t="s">
        <v>120</v>
      </c>
      <c r="M13" s="39" t="s">
        <v>121</v>
      </c>
      <c r="N13" s="39" t="s">
        <v>122</v>
      </c>
      <c r="O13" s="39" t="s">
        <v>123</v>
      </c>
      <c r="P13" s="39" t="s">
        <v>124</v>
      </c>
      <c r="Q13" s="39" t="s">
        <v>125</v>
      </c>
      <c r="R13" s="39" t="s">
        <v>126</v>
      </c>
      <c r="S13" s="39" t="s">
        <v>313</v>
      </c>
      <c r="T13" s="39" t="s">
        <v>480</v>
      </c>
      <c r="U13" s="39" t="s">
        <v>482</v>
      </c>
      <c r="V13" s="39" t="s">
        <v>483</v>
      </c>
      <c r="W13" s="39" t="s">
        <v>102</v>
      </c>
      <c r="X13" s="39" t="s">
        <v>397</v>
      </c>
      <c r="Y13" s="39" t="s">
        <v>485</v>
      </c>
      <c r="Z13" s="39" t="s">
        <v>486</v>
      </c>
      <c r="AA13" s="39" t="s">
        <v>131</v>
      </c>
      <c r="AB13" s="39" t="s">
        <v>488</v>
      </c>
      <c r="AC13" s="39" t="s">
        <v>489</v>
      </c>
      <c r="AD13" s="39" t="s">
        <v>103</v>
      </c>
      <c r="AE13" s="39" t="s">
        <v>108</v>
      </c>
      <c r="AF13" s="39" t="s">
        <v>104</v>
      </c>
      <c r="AG13" s="39" t="s">
        <v>133</v>
      </c>
      <c r="AH13" s="39" t="s">
        <v>491</v>
      </c>
      <c r="AI13" s="39" t="s">
        <v>157</v>
      </c>
      <c r="AJ13" s="39" t="s">
        <v>134</v>
      </c>
      <c r="AK13" s="39" t="s">
        <v>135</v>
      </c>
      <c r="AL13" s="39" t="s">
        <v>136</v>
      </c>
      <c r="AM13" s="39" t="s">
        <v>494</v>
      </c>
      <c r="AN13" s="39" t="s">
        <v>495</v>
      </c>
      <c r="AO13" s="39" t="s">
        <v>496</v>
      </c>
      <c r="AP13" s="39" t="s">
        <v>280</v>
      </c>
      <c r="AQ13" s="39" t="s">
        <v>281</v>
      </c>
      <c r="AR13" s="39" t="s">
        <v>282</v>
      </c>
      <c r="AS13" s="39" t="s">
        <v>498</v>
      </c>
      <c r="AT13" s="39" t="s">
        <v>499</v>
      </c>
      <c r="AU13" s="39" t="s">
        <v>500</v>
      </c>
      <c r="AV13" s="39" t="s">
        <v>284</v>
      </c>
      <c r="AW13" s="39" t="s">
        <v>502</v>
      </c>
      <c r="AX13" s="39" t="s">
        <v>285</v>
      </c>
      <c r="AY13" s="17" t="s">
        <v>137</v>
      </c>
      <c r="AZ13" s="17" t="s">
        <v>504</v>
      </c>
      <c r="BA13" s="17" t="s">
        <v>505</v>
      </c>
      <c r="BB13" s="17" t="s">
        <v>138</v>
      </c>
      <c r="BC13" s="17" t="s">
        <v>139</v>
      </c>
      <c r="BD13" s="17" t="s">
        <v>140</v>
      </c>
      <c r="BE13" s="17" t="s">
        <v>141</v>
      </c>
      <c r="BF13" s="17" t="s">
        <v>387</v>
      </c>
      <c r="BG13" s="17" t="s">
        <v>142</v>
      </c>
      <c r="BH13" s="17" t="s">
        <v>95</v>
      </c>
      <c r="BI13" s="17" t="s">
        <v>143</v>
      </c>
      <c r="BJ13" s="17" t="s">
        <v>144</v>
      </c>
      <c r="BK13" s="17" t="s">
        <v>289</v>
      </c>
      <c r="BL13" s="17" t="s">
        <v>510</v>
      </c>
      <c r="BM13" s="17" t="s">
        <v>290</v>
      </c>
      <c r="BN13" s="17" t="s">
        <v>286</v>
      </c>
      <c r="BO13" s="17" t="s">
        <v>287</v>
      </c>
      <c r="BP13" s="17" t="s">
        <v>288</v>
      </c>
      <c r="BQ13" s="17" t="s">
        <v>291</v>
      </c>
      <c r="BR13" s="17" t="s">
        <v>443</v>
      </c>
      <c r="BS13" s="17" t="s">
        <v>292</v>
      </c>
      <c r="BT13" s="17" t="s">
        <v>293</v>
      </c>
      <c r="BU13" s="17" t="s">
        <v>514</v>
      </c>
      <c r="BV13" s="17" t="s">
        <v>515</v>
      </c>
      <c r="BW13" s="17" t="s">
        <v>110</v>
      </c>
      <c r="BX13" s="17" t="s">
        <v>111</v>
      </c>
      <c r="BY13" s="17" t="s">
        <v>127</v>
      </c>
      <c r="BZ13" s="17" t="s">
        <v>518</v>
      </c>
      <c r="CA13" s="17" t="s">
        <v>519</v>
      </c>
      <c r="CB13" s="17" t="s">
        <v>520</v>
      </c>
      <c r="CC13" s="17" t="s">
        <v>522</v>
      </c>
      <c r="CD13" s="17" t="s">
        <v>295</v>
      </c>
      <c r="CE13" s="17" t="s">
        <v>523</v>
      </c>
      <c r="CF13" s="17" t="s">
        <v>296</v>
      </c>
      <c r="CG13" s="17" t="s">
        <v>297</v>
      </c>
      <c r="CH13" s="17" t="s">
        <v>298</v>
      </c>
      <c r="CI13" s="17" t="s">
        <v>299</v>
      </c>
      <c r="CJ13" s="17" t="s">
        <v>526</v>
      </c>
      <c r="CK13" s="17" t="s">
        <v>300</v>
      </c>
      <c r="CL13" s="17" t="s">
        <v>301</v>
      </c>
      <c r="CM13" s="17" t="s">
        <v>302</v>
      </c>
      <c r="CN13" s="17" t="s">
        <v>303</v>
      </c>
      <c r="CO13" s="17" t="s">
        <v>118</v>
      </c>
      <c r="CP13" s="17" t="s">
        <v>304</v>
      </c>
      <c r="CQ13" s="17" t="s">
        <v>529</v>
      </c>
      <c r="CR13" s="17" t="s">
        <v>305</v>
      </c>
      <c r="CS13" s="17" t="s">
        <v>306</v>
      </c>
      <c r="CT13" s="17" t="s">
        <v>307</v>
      </c>
      <c r="CU13" s="17" t="s">
        <v>310</v>
      </c>
      <c r="CV13" s="17" t="s">
        <v>311</v>
      </c>
      <c r="CW13" s="17" t="s">
        <v>312</v>
      </c>
      <c r="CX13" s="17" t="s">
        <v>314</v>
      </c>
      <c r="CY13" s="17" t="s">
        <v>315</v>
      </c>
      <c r="CZ13" s="17" t="s">
        <v>316</v>
      </c>
      <c r="DA13" s="17" t="s">
        <v>317</v>
      </c>
      <c r="DB13" s="17" t="s">
        <v>105</v>
      </c>
      <c r="DC13" s="17" t="s">
        <v>318</v>
      </c>
      <c r="DD13" s="17" t="s">
        <v>535</v>
      </c>
      <c r="DE13" s="17" t="s">
        <v>283</v>
      </c>
      <c r="DF13" s="17" t="s">
        <v>107</v>
      </c>
      <c r="DG13" s="39" t="s">
        <v>537</v>
      </c>
      <c r="DH13" s="39" t="s">
        <v>538</v>
      </c>
      <c r="DI13" s="39" t="s">
        <v>539</v>
      </c>
      <c r="DJ13" s="39" t="s">
        <v>444</v>
      </c>
      <c r="DK13" s="39" t="s">
        <v>541</v>
      </c>
      <c r="DL13" s="39" t="s">
        <v>542</v>
      </c>
      <c r="DM13" s="39" t="s">
        <v>319</v>
      </c>
      <c r="DN13" s="39" t="s">
        <v>320</v>
      </c>
      <c r="DO13" s="39" t="s">
        <v>544</v>
      </c>
      <c r="DP13" s="39" t="s">
        <v>321</v>
      </c>
      <c r="DQ13" s="39" t="s">
        <v>112</v>
      </c>
      <c r="DR13" s="39" t="s">
        <v>322</v>
      </c>
    </row>
    <row r="14" spans="1:122" ht="15.6">
      <c r="A14" s="1">
        <v>1</v>
      </c>
      <c r="B14" s="52" t="s">
        <v>840</v>
      </c>
      <c r="C14" s="54"/>
      <c r="D14" s="54">
        <v>1</v>
      </c>
      <c r="E14" s="54"/>
      <c r="F14" s="54"/>
      <c r="G14" s="54">
        <v>1</v>
      </c>
      <c r="H14" s="54"/>
      <c r="I14" s="54"/>
      <c r="J14" s="54">
        <v>1</v>
      </c>
      <c r="K14" s="54"/>
      <c r="L14" s="54"/>
      <c r="M14" s="54">
        <v>1</v>
      </c>
      <c r="N14" s="54"/>
      <c r="O14" s="54"/>
      <c r="P14" s="54">
        <v>1</v>
      </c>
      <c r="Q14" s="54"/>
      <c r="R14" s="54"/>
      <c r="S14" s="54">
        <v>1</v>
      </c>
      <c r="T14" s="54"/>
      <c r="U14" s="54"/>
      <c r="V14" s="54">
        <v>1</v>
      </c>
      <c r="W14" s="54"/>
      <c r="X14" s="54"/>
      <c r="Y14" s="54">
        <v>1</v>
      </c>
      <c r="Z14" s="54"/>
      <c r="AA14" s="54"/>
      <c r="AB14" s="54">
        <v>1</v>
      </c>
      <c r="AC14" s="54"/>
      <c r="AD14" s="54"/>
      <c r="AE14" s="54">
        <v>1</v>
      </c>
      <c r="AF14" s="54"/>
      <c r="AG14" s="54"/>
      <c r="AH14" s="54">
        <v>1</v>
      </c>
      <c r="AI14" s="54"/>
      <c r="AJ14" s="54"/>
      <c r="AK14" s="54">
        <v>1</v>
      </c>
      <c r="AL14" s="54"/>
      <c r="AM14" s="54"/>
      <c r="AN14" s="54">
        <v>1</v>
      </c>
      <c r="AO14" s="54"/>
      <c r="AP14" s="54"/>
      <c r="AQ14" s="54">
        <v>1</v>
      </c>
      <c r="AR14" s="54"/>
      <c r="AS14" s="54"/>
      <c r="AT14" s="54">
        <v>1</v>
      </c>
      <c r="AU14" s="54"/>
      <c r="AV14" s="54"/>
      <c r="AW14" s="54">
        <v>1</v>
      </c>
      <c r="AX14" s="54"/>
      <c r="AY14" s="54"/>
      <c r="AZ14" s="54">
        <v>1</v>
      </c>
      <c r="BA14" s="54"/>
      <c r="BB14" s="54"/>
      <c r="BC14" s="54">
        <v>1</v>
      </c>
      <c r="BD14" s="54"/>
      <c r="BE14" s="54"/>
      <c r="BF14" s="54">
        <v>1</v>
      </c>
      <c r="BG14" s="54"/>
      <c r="BH14" s="54"/>
      <c r="BI14" s="54">
        <v>1</v>
      </c>
      <c r="BJ14" s="54"/>
      <c r="BK14" s="54"/>
      <c r="BL14" s="54">
        <v>1</v>
      </c>
      <c r="BM14" s="54"/>
      <c r="BN14" s="54"/>
      <c r="BO14" s="54">
        <v>1</v>
      </c>
      <c r="BP14" s="54"/>
      <c r="BQ14" s="54"/>
      <c r="BR14" s="54">
        <v>1</v>
      </c>
      <c r="BS14" s="54"/>
      <c r="BT14" s="54"/>
      <c r="BU14" s="54">
        <v>1</v>
      </c>
      <c r="BV14" s="54"/>
      <c r="BW14" s="54"/>
      <c r="BX14" s="54">
        <v>1</v>
      </c>
      <c r="BY14" s="54"/>
      <c r="BZ14" s="54"/>
      <c r="CA14" s="54">
        <v>1</v>
      </c>
      <c r="CB14" s="54"/>
      <c r="CC14" s="54"/>
      <c r="CD14" s="54">
        <v>1</v>
      </c>
      <c r="CE14" s="54"/>
      <c r="CF14" s="54"/>
      <c r="CG14" s="54">
        <v>1</v>
      </c>
      <c r="CH14" s="54"/>
      <c r="CI14" s="54"/>
      <c r="CJ14" s="54">
        <v>1</v>
      </c>
      <c r="CK14" s="54"/>
      <c r="CL14" s="54"/>
      <c r="CM14" s="54">
        <v>1</v>
      </c>
      <c r="CN14" s="54"/>
      <c r="CO14" s="54"/>
      <c r="CP14" s="54">
        <v>1</v>
      </c>
      <c r="CQ14" s="54"/>
      <c r="CR14" s="54"/>
      <c r="CS14" s="54">
        <v>1</v>
      </c>
      <c r="CT14" s="54"/>
      <c r="CU14" s="54"/>
      <c r="CV14" s="54">
        <v>1</v>
      </c>
      <c r="CW14" s="54"/>
      <c r="CX14" s="54"/>
      <c r="CY14" s="54">
        <v>1</v>
      </c>
      <c r="CZ14" s="54"/>
      <c r="DA14" s="54"/>
      <c r="DB14" s="54">
        <v>1</v>
      </c>
      <c r="DC14" s="54"/>
      <c r="DD14" s="54"/>
      <c r="DE14" s="54">
        <v>1</v>
      </c>
      <c r="DF14" s="54"/>
      <c r="DG14" s="54"/>
      <c r="DH14" s="54">
        <v>1</v>
      </c>
      <c r="DI14" s="54"/>
      <c r="DJ14" s="54"/>
      <c r="DK14" s="54">
        <v>1</v>
      </c>
      <c r="DL14" s="54"/>
      <c r="DM14" s="54"/>
      <c r="DN14" s="54">
        <v>1</v>
      </c>
      <c r="DO14" s="54"/>
      <c r="DP14" s="54"/>
      <c r="DQ14" s="54">
        <v>1</v>
      </c>
      <c r="DR14" s="54"/>
    </row>
    <row r="15" spans="1:122" ht="15.6">
      <c r="A15" s="1">
        <v>2</v>
      </c>
      <c r="B15" s="52" t="s">
        <v>841</v>
      </c>
      <c r="C15" s="54"/>
      <c r="D15" s="54">
        <v>1</v>
      </c>
      <c r="E15" s="54"/>
      <c r="F15" s="54"/>
      <c r="G15" s="54">
        <v>1</v>
      </c>
      <c r="H15" s="54"/>
      <c r="I15" s="54"/>
      <c r="J15" s="54">
        <v>1</v>
      </c>
      <c r="K15" s="54"/>
      <c r="L15" s="54"/>
      <c r="M15" s="54">
        <v>1</v>
      </c>
      <c r="N15" s="54"/>
      <c r="O15" s="54"/>
      <c r="P15" s="54">
        <v>1</v>
      </c>
      <c r="Q15" s="54"/>
      <c r="R15" s="54"/>
      <c r="S15" s="54">
        <v>1</v>
      </c>
      <c r="T15" s="54"/>
      <c r="U15" s="54"/>
      <c r="V15" s="54">
        <v>1</v>
      </c>
      <c r="W15" s="54"/>
      <c r="X15" s="54"/>
      <c r="Y15" s="54">
        <v>1</v>
      </c>
      <c r="Z15" s="54"/>
      <c r="AA15" s="54"/>
      <c r="AB15" s="54">
        <v>1</v>
      </c>
      <c r="AC15" s="54"/>
      <c r="AD15" s="54"/>
      <c r="AE15" s="54">
        <v>1</v>
      </c>
      <c r="AF15" s="54"/>
      <c r="AG15" s="54"/>
      <c r="AH15" s="54">
        <v>1</v>
      </c>
      <c r="AI15" s="54"/>
      <c r="AJ15" s="54"/>
      <c r="AK15" s="54">
        <v>1</v>
      </c>
      <c r="AL15" s="54"/>
      <c r="AM15" s="54"/>
      <c r="AN15" s="54">
        <v>1</v>
      </c>
      <c r="AO15" s="54"/>
      <c r="AP15" s="54"/>
      <c r="AQ15" s="54">
        <v>1</v>
      </c>
      <c r="AR15" s="54"/>
      <c r="AS15" s="54"/>
      <c r="AT15" s="54">
        <v>1</v>
      </c>
      <c r="AU15" s="54"/>
      <c r="AV15" s="54"/>
      <c r="AW15" s="54">
        <v>1</v>
      </c>
      <c r="AX15" s="54"/>
      <c r="AY15" s="54"/>
      <c r="AZ15" s="54">
        <v>1</v>
      </c>
      <c r="BA15" s="54"/>
      <c r="BB15" s="54"/>
      <c r="BC15" s="54">
        <v>1</v>
      </c>
      <c r="BD15" s="54"/>
      <c r="BE15" s="54"/>
      <c r="BF15" s="54">
        <v>1</v>
      </c>
      <c r="BG15" s="54"/>
      <c r="BH15" s="54"/>
      <c r="BI15" s="54">
        <v>1</v>
      </c>
      <c r="BJ15" s="54"/>
      <c r="BK15" s="54"/>
      <c r="BL15" s="54">
        <v>1</v>
      </c>
      <c r="BM15" s="54"/>
      <c r="BN15" s="54"/>
      <c r="BO15" s="54">
        <v>1</v>
      </c>
      <c r="BP15" s="54"/>
      <c r="BQ15" s="54"/>
      <c r="BR15" s="54">
        <v>1</v>
      </c>
      <c r="BS15" s="54"/>
      <c r="BT15" s="54"/>
      <c r="BU15" s="54">
        <v>1</v>
      </c>
      <c r="BV15" s="54"/>
      <c r="BW15" s="54"/>
      <c r="BX15" s="54">
        <v>1</v>
      </c>
      <c r="BY15" s="54"/>
      <c r="BZ15" s="54"/>
      <c r="CA15" s="54">
        <v>1</v>
      </c>
      <c r="CB15" s="54"/>
      <c r="CC15" s="54"/>
      <c r="CD15" s="54">
        <v>1</v>
      </c>
      <c r="CE15" s="54"/>
      <c r="CF15" s="54"/>
      <c r="CG15" s="54">
        <v>1</v>
      </c>
      <c r="CH15" s="54"/>
      <c r="CI15" s="54"/>
      <c r="CJ15" s="54">
        <v>1</v>
      </c>
      <c r="CK15" s="54"/>
      <c r="CL15" s="54"/>
      <c r="CM15" s="54">
        <v>1</v>
      </c>
      <c r="CN15" s="54"/>
      <c r="CO15" s="54"/>
      <c r="CP15" s="54">
        <v>1</v>
      </c>
      <c r="CQ15" s="54"/>
      <c r="CR15" s="54"/>
      <c r="CS15" s="54">
        <v>1</v>
      </c>
      <c r="CT15" s="54"/>
      <c r="CU15" s="54"/>
      <c r="CV15" s="54">
        <v>1</v>
      </c>
      <c r="CW15" s="54"/>
      <c r="CX15" s="54"/>
      <c r="CY15" s="54">
        <v>1</v>
      </c>
      <c r="CZ15" s="54"/>
      <c r="DA15" s="54"/>
      <c r="DB15" s="54">
        <v>1</v>
      </c>
      <c r="DC15" s="54"/>
      <c r="DD15" s="54"/>
      <c r="DE15" s="54">
        <v>1</v>
      </c>
      <c r="DF15" s="54"/>
      <c r="DG15" s="54"/>
      <c r="DH15" s="54">
        <v>1</v>
      </c>
      <c r="DI15" s="54"/>
      <c r="DJ15" s="54"/>
      <c r="DK15" s="54">
        <v>1</v>
      </c>
      <c r="DL15" s="54"/>
      <c r="DM15" s="54"/>
      <c r="DN15" s="54">
        <v>1</v>
      </c>
      <c r="DO15" s="54"/>
      <c r="DP15" s="54"/>
      <c r="DQ15" s="54">
        <v>1</v>
      </c>
      <c r="DR15" s="54"/>
    </row>
    <row r="16" spans="1:122" ht="15.6">
      <c r="A16" s="1">
        <v>3</v>
      </c>
      <c r="B16" s="52" t="s">
        <v>842</v>
      </c>
      <c r="C16" s="55"/>
      <c r="D16" s="55"/>
      <c r="E16" s="55">
        <v>1</v>
      </c>
      <c r="F16" s="55"/>
      <c r="G16" s="55"/>
      <c r="H16" s="55">
        <v>1</v>
      </c>
      <c r="I16" s="55"/>
      <c r="J16" s="55"/>
      <c r="K16" s="55">
        <v>1</v>
      </c>
      <c r="L16" s="55"/>
      <c r="M16" s="55"/>
      <c r="N16" s="55">
        <v>1</v>
      </c>
      <c r="O16" s="55"/>
      <c r="P16" s="55"/>
      <c r="Q16" s="55">
        <v>1</v>
      </c>
      <c r="R16" s="55"/>
      <c r="S16" s="55"/>
      <c r="T16" s="55">
        <v>1</v>
      </c>
      <c r="U16" s="55"/>
      <c r="V16" s="55"/>
      <c r="W16" s="55">
        <v>1</v>
      </c>
      <c r="X16" s="55"/>
      <c r="Y16" s="55"/>
      <c r="Z16" s="55">
        <v>1</v>
      </c>
      <c r="AA16" s="55"/>
      <c r="AB16" s="55"/>
      <c r="AC16" s="55">
        <v>1</v>
      </c>
      <c r="AD16" s="55"/>
      <c r="AE16" s="55"/>
      <c r="AF16" s="55">
        <v>1</v>
      </c>
      <c r="AG16" s="55"/>
      <c r="AH16" s="55"/>
      <c r="AI16" s="55">
        <v>1</v>
      </c>
      <c r="AJ16" s="55"/>
      <c r="AK16" s="55"/>
      <c r="AL16" s="55">
        <v>1</v>
      </c>
      <c r="AM16" s="55"/>
      <c r="AN16" s="55"/>
      <c r="AO16" s="55">
        <v>1</v>
      </c>
      <c r="AP16" s="55"/>
      <c r="AQ16" s="55"/>
      <c r="AR16" s="55">
        <v>1</v>
      </c>
      <c r="AS16" s="55"/>
      <c r="AT16" s="55"/>
      <c r="AU16" s="55">
        <v>1</v>
      </c>
      <c r="AV16" s="55"/>
      <c r="AW16" s="55"/>
      <c r="AX16" s="55">
        <v>1</v>
      </c>
      <c r="AY16" s="55"/>
      <c r="AZ16" s="55"/>
      <c r="BA16" s="55">
        <v>1</v>
      </c>
      <c r="BB16" s="55"/>
      <c r="BC16" s="55"/>
      <c r="BD16" s="55">
        <v>1</v>
      </c>
      <c r="BE16" s="55"/>
      <c r="BF16" s="55"/>
      <c r="BG16" s="55">
        <v>1</v>
      </c>
      <c r="BH16" s="55"/>
      <c r="BI16" s="55"/>
      <c r="BJ16" s="55">
        <v>1</v>
      </c>
      <c r="BK16" s="55"/>
      <c r="BL16" s="55"/>
      <c r="BM16" s="55">
        <v>1</v>
      </c>
      <c r="BN16" s="55"/>
      <c r="BO16" s="55"/>
      <c r="BP16" s="55">
        <v>1</v>
      </c>
      <c r="BQ16" s="55"/>
      <c r="BR16" s="55"/>
      <c r="BS16" s="55">
        <v>1</v>
      </c>
      <c r="BT16" s="55"/>
      <c r="BU16" s="55"/>
      <c r="BV16" s="55">
        <v>1</v>
      </c>
      <c r="BW16" s="55"/>
      <c r="BX16" s="55"/>
      <c r="BY16" s="55">
        <v>1</v>
      </c>
      <c r="BZ16" s="55"/>
      <c r="CA16" s="55"/>
      <c r="CB16" s="55">
        <v>1</v>
      </c>
      <c r="CC16" s="55"/>
      <c r="CD16" s="55"/>
      <c r="CE16" s="55">
        <v>1</v>
      </c>
      <c r="CF16" s="55"/>
      <c r="CG16" s="55"/>
      <c r="CH16" s="55">
        <v>1</v>
      </c>
      <c r="CI16" s="55"/>
      <c r="CJ16" s="55"/>
      <c r="CK16" s="55">
        <v>1</v>
      </c>
      <c r="CL16" s="55"/>
      <c r="CM16" s="55"/>
      <c r="CN16" s="55">
        <v>1</v>
      </c>
      <c r="CO16" s="55"/>
      <c r="CP16" s="55"/>
      <c r="CQ16" s="55">
        <v>1</v>
      </c>
      <c r="CR16" s="55"/>
      <c r="CS16" s="55"/>
      <c r="CT16" s="55">
        <v>1</v>
      </c>
      <c r="CU16" s="55"/>
      <c r="CV16" s="55"/>
      <c r="CW16" s="55">
        <v>1</v>
      </c>
      <c r="CX16" s="55"/>
      <c r="CY16" s="55"/>
      <c r="CZ16" s="55">
        <v>1</v>
      </c>
      <c r="DA16" s="55"/>
      <c r="DB16" s="55"/>
      <c r="DC16" s="55">
        <v>1</v>
      </c>
      <c r="DD16" s="55"/>
      <c r="DE16" s="55"/>
      <c r="DF16" s="55">
        <v>1</v>
      </c>
      <c r="DG16" s="55"/>
      <c r="DH16" s="55"/>
      <c r="DI16" s="55">
        <v>1</v>
      </c>
      <c r="DJ16" s="55"/>
      <c r="DK16" s="55"/>
      <c r="DL16" s="55">
        <v>1</v>
      </c>
      <c r="DM16" s="55"/>
      <c r="DN16" s="55"/>
      <c r="DO16" s="55">
        <v>1</v>
      </c>
      <c r="DP16" s="55"/>
      <c r="DQ16" s="55"/>
      <c r="DR16" s="55">
        <v>1</v>
      </c>
    </row>
    <row r="17" spans="1:122">
      <c r="A17" s="169" t="s">
        <v>94</v>
      </c>
      <c r="B17" s="170"/>
      <c r="C17" s="2">
        <f t="shared" ref="C17:AH17" si="0">SUM(C14:C16)</f>
        <v>0</v>
      </c>
      <c r="D17" s="2">
        <f t="shared" si="0"/>
        <v>2</v>
      </c>
      <c r="E17" s="2">
        <f t="shared" si="0"/>
        <v>1</v>
      </c>
      <c r="F17" s="2">
        <f t="shared" si="0"/>
        <v>0</v>
      </c>
      <c r="G17" s="2">
        <f t="shared" si="0"/>
        <v>2</v>
      </c>
      <c r="H17" s="2">
        <f t="shared" si="0"/>
        <v>1</v>
      </c>
      <c r="I17" s="2">
        <f t="shared" si="0"/>
        <v>0</v>
      </c>
      <c r="J17" s="2">
        <f t="shared" si="0"/>
        <v>2</v>
      </c>
      <c r="K17" s="2">
        <f t="shared" si="0"/>
        <v>1</v>
      </c>
      <c r="L17" s="2">
        <f t="shared" si="0"/>
        <v>0</v>
      </c>
      <c r="M17" s="2">
        <f t="shared" si="0"/>
        <v>2</v>
      </c>
      <c r="N17" s="2">
        <f t="shared" si="0"/>
        <v>1</v>
      </c>
      <c r="O17" s="2">
        <f t="shared" si="0"/>
        <v>0</v>
      </c>
      <c r="P17" s="2">
        <f t="shared" si="0"/>
        <v>2</v>
      </c>
      <c r="Q17" s="2">
        <f t="shared" si="0"/>
        <v>1</v>
      </c>
      <c r="R17" s="2">
        <f t="shared" si="0"/>
        <v>0</v>
      </c>
      <c r="S17" s="2">
        <f t="shared" si="0"/>
        <v>2</v>
      </c>
      <c r="T17" s="2">
        <f t="shared" si="0"/>
        <v>1</v>
      </c>
      <c r="U17" s="2">
        <f t="shared" si="0"/>
        <v>0</v>
      </c>
      <c r="V17" s="2">
        <f t="shared" si="0"/>
        <v>2</v>
      </c>
      <c r="W17" s="2">
        <f t="shared" si="0"/>
        <v>1</v>
      </c>
      <c r="X17" s="2">
        <f t="shared" si="0"/>
        <v>0</v>
      </c>
      <c r="Y17" s="2">
        <f t="shared" si="0"/>
        <v>2</v>
      </c>
      <c r="Z17" s="2">
        <f t="shared" si="0"/>
        <v>1</v>
      </c>
      <c r="AA17" s="2">
        <f t="shared" si="0"/>
        <v>0</v>
      </c>
      <c r="AB17" s="2">
        <f t="shared" si="0"/>
        <v>2</v>
      </c>
      <c r="AC17" s="2">
        <f t="shared" si="0"/>
        <v>1</v>
      </c>
      <c r="AD17" s="2">
        <f t="shared" si="0"/>
        <v>0</v>
      </c>
      <c r="AE17" s="2">
        <f t="shared" si="0"/>
        <v>2</v>
      </c>
      <c r="AF17" s="2">
        <f t="shared" si="0"/>
        <v>1</v>
      </c>
      <c r="AG17" s="2">
        <f t="shared" si="0"/>
        <v>0</v>
      </c>
      <c r="AH17" s="2">
        <f t="shared" si="0"/>
        <v>2</v>
      </c>
      <c r="AI17" s="2">
        <f t="shared" ref="AI17:BN17" si="1">SUM(AI14:AI16)</f>
        <v>1</v>
      </c>
      <c r="AJ17" s="2">
        <f t="shared" si="1"/>
        <v>0</v>
      </c>
      <c r="AK17" s="2">
        <f t="shared" si="1"/>
        <v>2</v>
      </c>
      <c r="AL17" s="2">
        <f t="shared" si="1"/>
        <v>1</v>
      </c>
      <c r="AM17" s="2">
        <f t="shared" si="1"/>
        <v>0</v>
      </c>
      <c r="AN17" s="2">
        <f t="shared" si="1"/>
        <v>2</v>
      </c>
      <c r="AO17" s="2">
        <f t="shared" si="1"/>
        <v>1</v>
      </c>
      <c r="AP17" s="2">
        <f t="shared" si="1"/>
        <v>0</v>
      </c>
      <c r="AQ17" s="2">
        <f t="shared" si="1"/>
        <v>2</v>
      </c>
      <c r="AR17" s="2">
        <f t="shared" si="1"/>
        <v>1</v>
      </c>
      <c r="AS17" s="2">
        <f t="shared" si="1"/>
        <v>0</v>
      </c>
      <c r="AT17" s="2">
        <f t="shared" si="1"/>
        <v>2</v>
      </c>
      <c r="AU17" s="2">
        <f t="shared" si="1"/>
        <v>1</v>
      </c>
      <c r="AV17" s="2">
        <f t="shared" si="1"/>
        <v>0</v>
      </c>
      <c r="AW17" s="2">
        <f t="shared" si="1"/>
        <v>2</v>
      </c>
      <c r="AX17" s="2">
        <f t="shared" si="1"/>
        <v>1</v>
      </c>
      <c r="AY17" s="2">
        <f t="shared" si="1"/>
        <v>0</v>
      </c>
      <c r="AZ17" s="2">
        <f t="shared" si="1"/>
        <v>2</v>
      </c>
      <c r="BA17" s="2">
        <f t="shared" si="1"/>
        <v>1</v>
      </c>
      <c r="BB17" s="2">
        <f t="shared" si="1"/>
        <v>0</v>
      </c>
      <c r="BC17" s="2">
        <f t="shared" si="1"/>
        <v>2</v>
      </c>
      <c r="BD17" s="2">
        <f t="shared" si="1"/>
        <v>1</v>
      </c>
      <c r="BE17" s="2">
        <f t="shared" si="1"/>
        <v>0</v>
      </c>
      <c r="BF17" s="2">
        <f t="shared" si="1"/>
        <v>2</v>
      </c>
      <c r="BG17" s="2">
        <f t="shared" si="1"/>
        <v>1</v>
      </c>
      <c r="BH17" s="2">
        <f t="shared" si="1"/>
        <v>0</v>
      </c>
      <c r="BI17" s="2">
        <f t="shared" si="1"/>
        <v>2</v>
      </c>
      <c r="BJ17" s="2">
        <f t="shared" si="1"/>
        <v>1</v>
      </c>
      <c r="BK17" s="2">
        <f t="shared" si="1"/>
        <v>0</v>
      </c>
      <c r="BL17" s="2">
        <f t="shared" si="1"/>
        <v>2</v>
      </c>
      <c r="BM17" s="2">
        <f t="shared" si="1"/>
        <v>1</v>
      </c>
      <c r="BN17" s="2">
        <f t="shared" si="1"/>
        <v>0</v>
      </c>
      <c r="BO17" s="2">
        <f t="shared" ref="BO17:CT17" si="2">SUM(BO14:BO16)</f>
        <v>2</v>
      </c>
      <c r="BP17" s="2">
        <f t="shared" si="2"/>
        <v>1</v>
      </c>
      <c r="BQ17" s="2">
        <f t="shared" si="2"/>
        <v>0</v>
      </c>
      <c r="BR17" s="2">
        <f t="shared" si="2"/>
        <v>2</v>
      </c>
      <c r="BS17" s="2">
        <f t="shared" si="2"/>
        <v>1</v>
      </c>
      <c r="BT17" s="2">
        <f t="shared" si="2"/>
        <v>0</v>
      </c>
      <c r="BU17" s="2">
        <f t="shared" si="2"/>
        <v>2</v>
      </c>
      <c r="BV17" s="2">
        <f t="shared" si="2"/>
        <v>1</v>
      </c>
      <c r="BW17" s="2">
        <f t="shared" si="2"/>
        <v>0</v>
      </c>
      <c r="BX17" s="2">
        <f t="shared" si="2"/>
        <v>2</v>
      </c>
      <c r="BY17" s="2">
        <f t="shared" si="2"/>
        <v>1</v>
      </c>
      <c r="BZ17" s="2">
        <f t="shared" si="2"/>
        <v>0</v>
      </c>
      <c r="CA17" s="2">
        <f t="shared" si="2"/>
        <v>2</v>
      </c>
      <c r="CB17" s="2">
        <f t="shared" si="2"/>
        <v>1</v>
      </c>
      <c r="CC17" s="2">
        <f t="shared" si="2"/>
        <v>0</v>
      </c>
      <c r="CD17" s="2">
        <f t="shared" si="2"/>
        <v>2</v>
      </c>
      <c r="CE17" s="2">
        <f t="shared" si="2"/>
        <v>1</v>
      </c>
      <c r="CF17" s="2">
        <f t="shared" si="2"/>
        <v>0</v>
      </c>
      <c r="CG17" s="2">
        <f t="shared" si="2"/>
        <v>2</v>
      </c>
      <c r="CH17" s="2">
        <f t="shared" si="2"/>
        <v>1</v>
      </c>
      <c r="CI17" s="2">
        <f t="shared" si="2"/>
        <v>0</v>
      </c>
      <c r="CJ17" s="2">
        <f t="shared" si="2"/>
        <v>2</v>
      </c>
      <c r="CK17" s="2">
        <f t="shared" si="2"/>
        <v>1</v>
      </c>
      <c r="CL17" s="2">
        <f t="shared" si="2"/>
        <v>0</v>
      </c>
      <c r="CM17" s="2">
        <f t="shared" si="2"/>
        <v>2</v>
      </c>
      <c r="CN17" s="2">
        <f t="shared" si="2"/>
        <v>1</v>
      </c>
      <c r="CO17" s="2">
        <f t="shared" si="2"/>
        <v>0</v>
      </c>
      <c r="CP17" s="2">
        <f t="shared" si="2"/>
        <v>2</v>
      </c>
      <c r="CQ17" s="2">
        <f t="shared" si="2"/>
        <v>1</v>
      </c>
      <c r="CR17" s="2">
        <f t="shared" si="2"/>
        <v>0</v>
      </c>
      <c r="CS17" s="2">
        <f t="shared" si="2"/>
        <v>2</v>
      </c>
      <c r="CT17" s="2">
        <f t="shared" si="2"/>
        <v>1</v>
      </c>
      <c r="CU17" s="2">
        <f t="shared" ref="CU17:DR17" si="3">SUM(CU14:CU16)</f>
        <v>0</v>
      </c>
      <c r="CV17" s="2">
        <f t="shared" si="3"/>
        <v>2</v>
      </c>
      <c r="CW17" s="2">
        <f t="shared" si="3"/>
        <v>1</v>
      </c>
      <c r="CX17" s="2">
        <f t="shared" si="3"/>
        <v>0</v>
      </c>
      <c r="CY17" s="2">
        <f t="shared" si="3"/>
        <v>2</v>
      </c>
      <c r="CZ17" s="2">
        <f t="shared" si="3"/>
        <v>1</v>
      </c>
      <c r="DA17" s="2">
        <f t="shared" si="3"/>
        <v>0</v>
      </c>
      <c r="DB17" s="2">
        <f t="shared" si="3"/>
        <v>2</v>
      </c>
      <c r="DC17" s="2">
        <f t="shared" si="3"/>
        <v>1</v>
      </c>
      <c r="DD17" s="2">
        <f t="shared" si="3"/>
        <v>0</v>
      </c>
      <c r="DE17" s="2">
        <f t="shared" si="3"/>
        <v>2</v>
      </c>
      <c r="DF17" s="2">
        <f t="shared" si="3"/>
        <v>1</v>
      </c>
      <c r="DG17" s="2">
        <f t="shared" si="3"/>
        <v>0</v>
      </c>
      <c r="DH17" s="2">
        <f t="shared" si="3"/>
        <v>2</v>
      </c>
      <c r="DI17" s="2">
        <f t="shared" si="3"/>
        <v>1</v>
      </c>
      <c r="DJ17" s="2">
        <f t="shared" si="3"/>
        <v>0</v>
      </c>
      <c r="DK17" s="2">
        <f t="shared" si="3"/>
        <v>2</v>
      </c>
      <c r="DL17" s="2">
        <f t="shared" si="3"/>
        <v>1</v>
      </c>
      <c r="DM17" s="2">
        <f t="shared" si="3"/>
        <v>0</v>
      </c>
      <c r="DN17" s="2">
        <f t="shared" si="3"/>
        <v>2</v>
      </c>
      <c r="DO17" s="2">
        <f t="shared" si="3"/>
        <v>1</v>
      </c>
      <c r="DP17" s="2">
        <f t="shared" si="3"/>
        <v>0</v>
      </c>
      <c r="DQ17" s="2">
        <f t="shared" si="3"/>
        <v>2</v>
      </c>
      <c r="DR17" s="2">
        <f t="shared" si="3"/>
        <v>1</v>
      </c>
    </row>
    <row r="18" spans="1:122" ht="37.5" customHeight="1">
      <c r="A18" s="171" t="s">
        <v>465</v>
      </c>
      <c r="B18" s="172"/>
      <c r="C18" s="15">
        <f>C17/3%</f>
        <v>0</v>
      </c>
      <c r="D18" s="15">
        <f t="shared" ref="D18:BO18" si="4">D17/3%</f>
        <v>66.666666666666671</v>
      </c>
      <c r="E18" s="15">
        <f t="shared" si="4"/>
        <v>33.333333333333336</v>
      </c>
      <c r="F18" s="15">
        <f t="shared" si="4"/>
        <v>0</v>
      </c>
      <c r="G18" s="15">
        <f t="shared" si="4"/>
        <v>66.666666666666671</v>
      </c>
      <c r="H18" s="15">
        <f t="shared" si="4"/>
        <v>33.333333333333336</v>
      </c>
      <c r="I18" s="15">
        <f t="shared" si="4"/>
        <v>0</v>
      </c>
      <c r="J18" s="15">
        <f t="shared" si="4"/>
        <v>66.666666666666671</v>
      </c>
      <c r="K18" s="15">
        <f t="shared" si="4"/>
        <v>33.333333333333336</v>
      </c>
      <c r="L18" s="15">
        <f t="shared" si="4"/>
        <v>0</v>
      </c>
      <c r="M18" s="15">
        <f t="shared" si="4"/>
        <v>66.666666666666671</v>
      </c>
      <c r="N18" s="15">
        <f t="shared" si="4"/>
        <v>33.333333333333336</v>
      </c>
      <c r="O18" s="15">
        <f t="shared" si="4"/>
        <v>0</v>
      </c>
      <c r="P18" s="15">
        <f t="shared" si="4"/>
        <v>66.666666666666671</v>
      </c>
      <c r="Q18" s="15">
        <f t="shared" si="4"/>
        <v>33.333333333333336</v>
      </c>
      <c r="R18" s="15">
        <f t="shared" si="4"/>
        <v>0</v>
      </c>
      <c r="S18" s="15">
        <f t="shared" si="4"/>
        <v>66.666666666666671</v>
      </c>
      <c r="T18" s="15">
        <f t="shared" si="4"/>
        <v>33.333333333333336</v>
      </c>
      <c r="U18" s="15">
        <f t="shared" si="4"/>
        <v>0</v>
      </c>
      <c r="V18" s="15">
        <f t="shared" si="4"/>
        <v>66.666666666666671</v>
      </c>
      <c r="W18" s="15">
        <f t="shared" si="4"/>
        <v>33.333333333333336</v>
      </c>
      <c r="X18" s="15">
        <f t="shared" si="4"/>
        <v>0</v>
      </c>
      <c r="Y18" s="15">
        <f t="shared" si="4"/>
        <v>66.666666666666671</v>
      </c>
      <c r="Z18" s="15">
        <f t="shared" si="4"/>
        <v>33.333333333333336</v>
      </c>
      <c r="AA18" s="15">
        <f t="shared" si="4"/>
        <v>0</v>
      </c>
      <c r="AB18" s="15">
        <f t="shared" si="4"/>
        <v>66.666666666666671</v>
      </c>
      <c r="AC18" s="15">
        <f t="shared" si="4"/>
        <v>33.333333333333336</v>
      </c>
      <c r="AD18" s="15">
        <f t="shared" si="4"/>
        <v>0</v>
      </c>
      <c r="AE18" s="15">
        <f t="shared" si="4"/>
        <v>66.666666666666671</v>
      </c>
      <c r="AF18" s="15">
        <f t="shared" si="4"/>
        <v>33.333333333333336</v>
      </c>
      <c r="AG18" s="15">
        <f t="shared" si="4"/>
        <v>0</v>
      </c>
      <c r="AH18" s="15">
        <f t="shared" si="4"/>
        <v>66.666666666666671</v>
      </c>
      <c r="AI18" s="15">
        <f t="shared" si="4"/>
        <v>33.333333333333336</v>
      </c>
      <c r="AJ18" s="15">
        <f t="shared" si="4"/>
        <v>0</v>
      </c>
      <c r="AK18" s="15">
        <f t="shared" si="4"/>
        <v>66.666666666666671</v>
      </c>
      <c r="AL18" s="15">
        <f t="shared" si="4"/>
        <v>33.333333333333336</v>
      </c>
      <c r="AM18" s="15">
        <f t="shared" si="4"/>
        <v>0</v>
      </c>
      <c r="AN18" s="15">
        <f t="shared" si="4"/>
        <v>66.666666666666671</v>
      </c>
      <c r="AO18" s="15">
        <f t="shared" si="4"/>
        <v>33.333333333333336</v>
      </c>
      <c r="AP18" s="15">
        <f t="shared" si="4"/>
        <v>0</v>
      </c>
      <c r="AQ18" s="15">
        <f t="shared" si="4"/>
        <v>66.666666666666671</v>
      </c>
      <c r="AR18" s="15">
        <f t="shared" si="4"/>
        <v>33.333333333333336</v>
      </c>
      <c r="AS18" s="15">
        <f t="shared" si="4"/>
        <v>0</v>
      </c>
      <c r="AT18" s="15">
        <f t="shared" si="4"/>
        <v>66.666666666666671</v>
      </c>
      <c r="AU18" s="15">
        <f t="shared" si="4"/>
        <v>33.333333333333336</v>
      </c>
      <c r="AV18" s="15">
        <f t="shared" si="4"/>
        <v>0</v>
      </c>
      <c r="AW18" s="15">
        <f t="shared" si="4"/>
        <v>66.666666666666671</v>
      </c>
      <c r="AX18" s="15">
        <f t="shared" si="4"/>
        <v>33.333333333333336</v>
      </c>
      <c r="AY18" s="15">
        <f t="shared" si="4"/>
        <v>0</v>
      </c>
      <c r="AZ18" s="15">
        <f t="shared" si="4"/>
        <v>66.666666666666671</v>
      </c>
      <c r="BA18" s="15">
        <f t="shared" si="4"/>
        <v>33.333333333333336</v>
      </c>
      <c r="BB18" s="15">
        <f t="shared" si="4"/>
        <v>0</v>
      </c>
      <c r="BC18" s="15">
        <f t="shared" si="4"/>
        <v>66.666666666666671</v>
      </c>
      <c r="BD18" s="15">
        <f t="shared" si="4"/>
        <v>33.333333333333336</v>
      </c>
      <c r="BE18" s="15">
        <f t="shared" si="4"/>
        <v>0</v>
      </c>
      <c r="BF18" s="15">
        <f t="shared" si="4"/>
        <v>66.666666666666671</v>
      </c>
      <c r="BG18" s="15">
        <f t="shared" si="4"/>
        <v>33.333333333333336</v>
      </c>
      <c r="BH18" s="15">
        <f t="shared" si="4"/>
        <v>0</v>
      </c>
      <c r="BI18" s="15">
        <f t="shared" si="4"/>
        <v>66.666666666666671</v>
      </c>
      <c r="BJ18" s="15">
        <f t="shared" si="4"/>
        <v>33.333333333333336</v>
      </c>
      <c r="BK18" s="15">
        <f t="shared" si="4"/>
        <v>0</v>
      </c>
      <c r="BL18" s="15">
        <f t="shared" si="4"/>
        <v>66.666666666666671</v>
      </c>
      <c r="BM18" s="15">
        <f t="shared" si="4"/>
        <v>33.333333333333336</v>
      </c>
      <c r="BN18" s="15">
        <f t="shared" si="4"/>
        <v>0</v>
      </c>
      <c r="BO18" s="15">
        <f t="shared" si="4"/>
        <v>66.666666666666671</v>
      </c>
      <c r="BP18" s="15">
        <f t="shared" ref="BP18:DR18" si="5">BP17/3%</f>
        <v>33.333333333333336</v>
      </c>
      <c r="BQ18" s="15">
        <f t="shared" si="5"/>
        <v>0</v>
      </c>
      <c r="BR18" s="15">
        <f t="shared" si="5"/>
        <v>66.666666666666671</v>
      </c>
      <c r="BS18" s="15">
        <f t="shared" si="5"/>
        <v>33.333333333333336</v>
      </c>
      <c r="BT18" s="15">
        <f t="shared" si="5"/>
        <v>0</v>
      </c>
      <c r="BU18" s="15">
        <f t="shared" si="5"/>
        <v>66.666666666666671</v>
      </c>
      <c r="BV18" s="15">
        <f t="shared" si="5"/>
        <v>33.333333333333336</v>
      </c>
      <c r="BW18" s="15">
        <f t="shared" si="5"/>
        <v>0</v>
      </c>
      <c r="BX18" s="15">
        <f t="shared" si="5"/>
        <v>66.666666666666671</v>
      </c>
      <c r="BY18" s="15">
        <f t="shared" si="5"/>
        <v>33.333333333333336</v>
      </c>
      <c r="BZ18" s="15">
        <f t="shared" si="5"/>
        <v>0</v>
      </c>
      <c r="CA18" s="15">
        <f t="shared" si="5"/>
        <v>66.666666666666671</v>
      </c>
      <c r="CB18" s="15">
        <f t="shared" si="5"/>
        <v>33.333333333333336</v>
      </c>
      <c r="CC18" s="15">
        <f t="shared" si="5"/>
        <v>0</v>
      </c>
      <c r="CD18" s="15">
        <f t="shared" si="5"/>
        <v>66.666666666666671</v>
      </c>
      <c r="CE18" s="15">
        <f t="shared" si="5"/>
        <v>33.333333333333336</v>
      </c>
      <c r="CF18" s="15">
        <f t="shared" si="5"/>
        <v>0</v>
      </c>
      <c r="CG18" s="15">
        <f t="shared" si="5"/>
        <v>66.666666666666671</v>
      </c>
      <c r="CH18" s="15">
        <f t="shared" si="5"/>
        <v>33.333333333333336</v>
      </c>
      <c r="CI18" s="15">
        <f t="shared" si="5"/>
        <v>0</v>
      </c>
      <c r="CJ18" s="15">
        <f t="shared" si="5"/>
        <v>66.666666666666671</v>
      </c>
      <c r="CK18" s="15">
        <f t="shared" si="5"/>
        <v>33.333333333333336</v>
      </c>
      <c r="CL18" s="15">
        <f t="shared" si="5"/>
        <v>0</v>
      </c>
      <c r="CM18" s="15">
        <f t="shared" si="5"/>
        <v>66.666666666666671</v>
      </c>
      <c r="CN18" s="15">
        <f t="shared" si="5"/>
        <v>33.333333333333336</v>
      </c>
      <c r="CO18" s="15">
        <f t="shared" si="5"/>
        <v>0</v>
      </c>
      <c r="CP18" s="15">
        <f t="shared" si="5"/>
        <v>66.666666666666671</v>
      </c>
      <c r="CQ18" s="15">
        <f t="shared" si="5"/>
        <v>33.333333333333336</v>
      </c>
      <c r="CR18" s="15">
        <f t="shared" si="5"/>
        <v>0</v>
      </c>
      <c r="CS18" s="15">
        <f t="shared" si="5"/>
        <v>66.666666666666671</v>
      </c>
      <c r="CT18" s="15">
        <f t="shared" si="5"/>
        <v>33.333333333333336</v>
      </c>
      <c r="CU18" s="15">
        <f t="shared" si="5"/>
        <v>0</v>
      </c>
      <c r="CV18" s="15">
        <f t="shared" si="5"/>
        <v>66.666666666666671</v>
      </c>
      <c r="CW18" s="15">
        <f t="shared" si="5"/>
        <v>33.333333333333336</v>
      </c>
      <c r="CX18" s="15">
        <f t="shared" si="5"/>
        <v>0</v>
      </c>
      <c r="CY18" s="15">
        <f t="shared" si="5"/>
        <v>66.666666666666671</v>
      </c>
      <c r="CZ18" s="15">
        <f t="shared" si="5"/>
        <v>33.333333333333336</v>
      </c>
      <c r="DA18" s="15">
        <f t="shared" si="5"/>
        <v>0</v>
      </c>
      <c r="DB18" s="15">
        <f t="shared" si="5"/>
        <v>66.666666666666671</v>
      </c>
      <c r="DC18" s="15">
        <f t="shared" si="5"/>
        <v>33.333333333333336</v>
      </c>
      <c r="DD18" s="15">
        <f t="shared" si="5"/>
        <v>0</v>
      </c>
      <c r="DE18" s="15">
        <f t="shared" si="5"/>
        <v>66.666666666666671</v>
      </c>
      <c r="DF18" s="15">
        <f t="shared" si="5"/>
        <v>33.333333333333336</v>
      </c>
      <c r="DG18" s="15">
        <f t="shared" si="5"/>
        <v>0</v>
      </c>
      <c r="DH18" s="15">
        <f t="shared" si="5"/>
        <v>66.666666666666671</v>
      </c>
      <c r="DI18" s="15">
        <f t="shared" si="5"/>
        <v>33.333333333333336</v>
      </c>
      <c r="DJ18" s="15">
        <f t="shared" si="5"/>
        <v>0</v>
      </c>
      <c r="DK18" s="15">
        <f t="shared" si="5"/>
        <v>66.666666666666671</v>
      </c>
      <c r="DL18" s="15">
        <f t="shared" si="5"/>
        <v>33.333333333333336</v>
      </c>
      <c r="DM18" s="15">
        <f t="shared" si="5"/>
        <v>0</v>
      </c>
      <c r="DN18" s="15">
        <f t="shared" si="5"/>
        <v>66.666666666666671</v>
      </c>
      <c r="DO18" s="15">
        <f t="shared" si="5"/>
        <v>33.333333333333336</v>
      </c>
      <c r="DP18" s="15">
        <f t="shared" si="5"/>
        <v>0</v>
      </c>
      <c r="DQ18" s="15">
        <f t="shared" si="5"/>
        <v>66.666666666666671</v>
      </c>
      <c r="DR18" s="15">
        <f t="shared" si="5"/>
        <v>33.333333333333336</v>
      </c>
    </row>
    <row r="20" spans="1:122">
      <c r="B20" s="136" t="s">
        <v>827</v>
      </c>
      <c r="C20" s="136"/>
      <c r="D20" s="136"/>
      <c r="E20" s="136"/>
      <c r="F20" s="29"/>
      <c r="G20" s="29"/>
      <c r="N20" s="113"/>
      <c r="O20" s="113"/>
      <c r="P20" s="113"/>
      <c r="Q20" s="56" t="s">
        <v>832</v>
      </c>
      <c r="R20" s="56"/>
      <c r="S20" s="58"/>
      <c r="T20" s="58"/>
      <c r="U20" s="58"/>
      <c r="V20" s="58"/>
      <c r="W20" s="56"/>
      <c r="X20" s="56"/>
      <c r="Y20" s="56"/>
      <c r="Z20" s="56"/>
      <c r="AA20" s="56"/>
      <c r="AB20" s="56"/>
      <c r="AC20" s="56"/>
    </row>
    <row r="21" spans="1:122">
      <c r="B21" s="3" t="s">
        <v>445</v>
      </c>
      <c r="C21" s="3" t="s">
        <v>448</v>
      </c>
      <c r="D21" s="2">
        <f t="shared" ref="D21:D23" si="6">E21/100*3</f>
        <v>0</v>
      </c>
      <c r="E21" s="18">
        <f>(C18+F18+I18+L18)/4</f>
        <v>0</v>
      </c>
      <c r="N21" s="57">
        <f>SUM(E21:M21)</f>
        <v>0</v>
      </c>
      <c r="O21" s="58"/>
      <c r="P21" s="58"/>
      <c r="Q21" s="59">
        <f t="shared" ref="Q21:Q41" si="7">SUM(N21:P21)/100*3</f>
        <v>0</v>
      </c>
      <c r="R21" s="56"/>
      <c r="S21" s="118" t="s">
        <v>445</v>
      </c>
      <c r="T21" s="118" t="s">
        <v>448</v>
      </c>
      <c r="U21" s="118">
        <v>0</v>
      </c>
      <c r="V21" s="120"/>
      <c r="W21" s="62"/>
      <c r="X21" s="56"/>
      <c r="Y21" s="56"/>
      <c r="Z21" s="56"/>
      <c r="AA21" s="56"/>
      <c r="AB21" s="56"/>
      <c r="AC21" s="56"/>
    </row>
    <row r="22" spans="1:122">
      <c r="B22" s="3" t="s">
        <v>446</v>
      </c>
      <c r="C22" s="3" t="s">
        <v>448</v>
      </c>
      <c r="D22" s="2">
        <f t="shared" si="6"/>
        <v>2</v>
      </c>
      <c r="E22" s="18">
        <f>(D18+G18+J18+M18)/4</f>
        <v>66.666666666666671</v>
      </c>
      <c r="N22" s="58"/>
      <c r="O22" s="57">
        <f>SUM(E22:N22)</f>
        <v>66.666666666666671</v>
      </c>
      <c r="P22" s="58"/>
      <c r="Q22" s="59">
        <f t="shared" si="7"/>
        <v>2</v>
      </c>
      <c r="R22" s="56"/>
      <c r="S22" s="118" t="s">
        <v>446</v>
      </c>
      <c r="T22" s="118" t="s">
        <v>448</v>
      </c>
      <c r="U22" s="118">
        <v>66.7</v>
      </c>
      <c r="V22" s="120"/>
      <c r="W22" s="62"/>
      <c r="X22" s="56"/>
      <c r="Y22" s="56"/>
      <c r="Z22" s="56"/>
      <c r="AA22" s="56"/>
      <c r="AB22" s="56"/>
      <c r="AC22" s="56"/>
    </row>
    <row r="23" spans="1:122">
      <c r="B23" s="3" t="s">
        <v>447</v>
      </c>
      <c r="C23" s="3" t="s">
        <v>448</v>
      </c>
      <c r="D23" s="2">
        <f t="shared" si="6"/>
        <v>1</v>
      </c>
      <c r="E23" s="18">
        <f>(E18+H18+K18+N18)/4</f>
        <v>33.333333333333336</v>
      </c>
      <c r="N23" s="58"/>
      <c r="O23" s="58"/>
      <c r="P23" s="57">
        <f>SUM(E23:O23)</f>
        <v>33.333333333333336</v>
      </c>
      <c r="Q23" s="59">
        <f t="shared" si="7"/>
        <v>1</v>
      </c>
      <c r="R23" s="56"/>
      <c r="S23" s="118" t="s">
        <v>447</v>
      </c>
      <c r="T23" s="118" t="s">
        <v>448</v>
      </c>
      <c r="U23" s="118">
        <v>33.299999999999997</v>
      </c>
      <c r="V23" s="120"/>
      <c r="W23" s="62"/>
      <c r="X23" s="56"/>
      <c r="Y23" s="56"/>
      <c r="Z23" s="56"/>
      <c r="AA23" s="56"/>
      <c r="AB23" s="56"/>
      <c r="AC23" s="56"/>
    </row>
    <row r="24" spans="1:122">
      <c r="B24" s="3"/>
      <c r="C24" s="3"/>
      <c r="D24" s="19">
        <f>SUM(D21:D23)</f>
        <v>3</v>
      </c>
      <c r="E24" s="20">
        <f>SUM(E21:E23)</f>
        <v>100</v>
      </c>
      <c r="N24" s="58"/>
      <c r="O24" s="58"/>
      <c r="P24" s="58"/>
      <c r="Q24" s="59"/>
      <c r="R24" s="56"/>
      <c r="S24" s="118"/>
      <c r="T24" s="118"/>
      <c r="U24" s="118"/>
      <c r="V24" s="120"/>
      <c r="W24" s="62"/>
      <c r="X24" s="56"/>
      <c r="Y24" s="56"/>
      <c r="Z24" s="56"/>
      <c r="AA24" s="56"/>
      <c r="AB24" s="56"/>
      <c r="AC24" s="56"/>
    </row>
    <row r="25" spans="1:122" ht="29.25" customHeight="1">
      <c r="B25" s="3"/>
      <c r="C25" s="13"/>
      <c r="D25" s="138" t="s">
        <v>190</v>
      </c>
      <c r="E25" s="138"/>
      <c r="F25" s="139" t="s">
        <v>191</v>
      </c>
      <c r="G25" s="139"/>
      <c r="N25" s="58"/>
      <c r="O25" s="58"/>
      <c r="P25" s="58"/>
      <c r="Q25" s="59"/>
      <c r="R25" s="56"/>
      <c r="S25" s="118"/>
      <c r="T25" s="118"/>
      <c r="U25" s="118"/>
      <c r="V25" s="120"/>
      <c r="W25" s="62"/>
      <c r="X25" s="56"/>
      <c r="Y25" s="56"/>
      <c r="Z25" s="56"/>
      <c r="AA25" s="56"/>
      <c r="AB25" s="56"/>
      <c r="AC25" s="56"/>
    </row>
    <row r="26" spans="1:122">
      <c r="B26" s="3" t="s">
        <v>445</v>
      </c>
      <c r="C26" s="13" t="s">
        <v>449</v>
      </c>
      <c r="D26" s="111">
        <f t="shared" ref="D26:D28" si="8">E26/100*3</f>
        <v>0</v>
      </c>
      <c r="E26" s="18">
        <f>(O18+R18+U18+X18)/4</f>
        <v>0</v>
      </c>
      <c r="F26" s="111">
        <f t="shared" ref="F26:F28" si="9">G26/100*3</f>
        <v>0</v>
      </c>
      <c r="G26" s="21">
        <f>(AA18+AD18+AG18+AJ18)/4</f>
        <v>0</v>
      </c>
      <c r="N26" s="58">
        <v>0</v>
      </c>
      <c r="O26" s="58"/>
      <c r="P26" s="58"/>
      <c r="Q26" s="59">
        <f t="shared" si="7"/>
        <v>0</v>
      </c>
      <c r="R26" s="56"/>
      <c r="S26" s="118" t="s">
        <v>445</v>
      </c>
      <c r="T26" s="118" t="s">
        <v>449</v>
      </c>
      <c r="U26" s="118">
        <v>0</v>
      </c>
      <c r="V26" s="120"/>
      <c r="W26" s="62"/>
      <c r="X26" s="56"/>
      <c r="Y26" s="56"/>
      <c r="Z26" s="56"/>
      <c r="AA26" s="56"/>
      <c r="AB26" s="56"/>
      <c r="AC26" s="56"/>
    </row>
    <row r="27" spans="1:122">
      <c r="B27" s="3" t="s">
        <v>446</v>
      </c>
      <c r="C27" s="13" t="s">
        <v>449</v>
      </c>
      <c r="D27" s="111">
        <f t="shared" si="8"/>
        <v>2</v>
      </c>
      <c r="E27" s="18">
        <f>(P18+S18+V18+Y18)/4</f>
        <v>66.666666666666671</v>
      </c>
      <c r="F27" s="111">
        <f t="shared" si="9"/>
        <v>2</v>
      </c>
      <c r="G27" s="18">
        <f>(AB18+AE18+AH18+AK18)/4</f>
        <v>66.666666666666671</v>
      </c>
      <c r="N27" s="58"/>
      <c r="O27" s="58">
        <v>66.7</v>
      </c>
      <c r="P27" s="58"/>
      <c r="Q27" s="59">
        <f t="shared" si="7"/>
        <v>2.0010000000000003</v>
      </c>
      <c r="R27" s="56"/>
      <c r="S27" s="118" t="s">
        <v>446</v>
      </c>
      <c r="T27" s="118" t="s">
        <v>449</v>
      </c>
      <c r="U27" s="118">
        <v>66.7</v>
      </c>
      <c r="V27" s="120"/>
      <c r="W27" s="62"/>
      <c r="X27" s="56"/>
      <c r="Y27" s="56"/>
      <c r="Z27" s="56"/>
      <c r="AA27" s="56"/>
      <c r="AB27" s="56"/>
      <c r="AC27" s="56"/>
    </row>
    <row r="28" spans="1:122">
      <c r="B28" s="3" t="s">
        <v>447</v>
      </c>
      <c r="C28" s="13" t="s">
        <v>449</v>
      </c>
      <c r="D28" s="111">
        <f t="shared" si="8"/>
        <v>1</v>
      </c>
      <c r="E28" s="18">
        <f>(Q18+T18+W18+Z18)/4</f>
        <v>33.333333333333336</v>
      </c>
      <c r="F28" s="111">
        <f t="shared" si="9"/>
        <v>1</v>
      </c>
      <c r="G28" s="115">
        <f>(AC18+AF18+AI18+AL18)/4</f>
        <v>33.333333333333336</v>
      </c>
      <c r="N28" s="58"/>
      <c r="O28" s="58"/>
      <c r="P28" s="58">
        <v>33.299999999999997</v>
      </c>
      <c r="Q28" s="59">
        <f t="shared" si="7"/>
        <v>0.99899999999999989</v>
      </c>
      <c r="R28" s="56"/>
      <c r="S28" s="118" t="s">
        <v>447</v>
      </c>
      <c r="T28" s="118" t="s">
        <v>449</v>
      </c>
      <c r="U28" s="118">
        <v>33.299999999999997</v>
      </c>
      <c r="V28" s="120"/>
      <c r="W28" s="62"/>
      <c r="X28" s="56"/>
      <c r="Y28" s="56"/>
      <c r="Z28" s="56"/>
      <c r="AA28" s="56"/>
      <c r="AB28" s="56"/>
      <c r="AC28" s="56"/>
    </row>
    <row r="29" spans="1:122">
      <c r="B29" s="3"/>
      <c r="C29" s="13"/>
      <c r="D29" s="20">
        <f>SUM(D26:D28)</f>
        <v>3</v>
      </c>
      <c r="E29" s="20">
        <f>SUM(E26:E28)</f>
        <v>100</v>
      </c>
      <c r="F29" s="30">
        <f>SUM(F26:F28)</f>
        <v>3</v>
      </c>
      <c r="G29" s="31">
        <f>SUM(G26:G28)</f>
        <v>100</v>
      </c>
      <c r="N29" s="58"/>
      <c r="O29" s="58"/>
      <c r="P29" s="58"/>
      <c r="Q29" s="59"/>
      <c r="R29" s="56"/>
      <c r="S29" s="118"/>
      <c r="T29" s="118"/>
      <c r="U29" s="118"/>
      <c r="V29" s="120"/>
      <c r="W29" s="62"/>
      <c r="X29" s="56"/>
      <c r="Y29" s="56"/>
      <c r="Z29" s="56"/>
      <c r="AA29" s="56"/>
      <c r="AB29" s="56"/>
      <c r="AC29" s="56"/>
    </row>
    <row r="30" spans="1:122">
      <c r="B30" s="3" t="s">
        <v>445</v>
      </c>
      <c r="C30" s="3" t="s">
        <v>450</v>
      </c>
      <c r="D30" s="111">
        <f t="shared" ref="D30:D32" si="10">E30/100*3</f>
        <v>0</v>
      </c>
      <c r="E30" s="18">
        <f>(AM18+AP18+AS18+AV18)/4</f>
        <v>0</v>
      </c>
      <c r="N30" s="57">
        <f>SUM(E30:M30)</f>
        <v>0</v>
      </c>
      <c r="O30" s="58"/>
      <c r="P30" s="58"/>
      <c r="Q30" s="59"/>
      <c r="R30" s="56"/>
      <c r="S30" s="118" t="s">
        <v>445</v>
      </c>
      <c r="T30" s="118" t="s">
        <v>450</v>
      </c>
      <c r="U30" s="118">
        <v>0</v>
      </c>
      <c r="V30" s="120"/>
      <c r="W30" s="62"/>
      <c r="X30" s="56"/>
      <c r="Y30" s="56"/>
      <c r="Z30" s="56"/>
      <c r="AA30" s="56"/>
      <c r="AB30" s="56"/>
      <c r="AC30" s="56"/>
    </row>
    <row r="31" spans="1:122">
      <c r="B31" s="3" t="s">
        <v>446</v>
      </c>
      <c r="C31" s="3" t="s">
        <v>450</v>
      </c>
      <c r="D31" s="111">
        <f t="shared" si="10"/>
        <v>2</v>
      </c>
      <c r="E31" s="18">
        <f>(AN18+AQ18+AT18+AW18)/4</f>
        <v>66.666666666666671</v>
      </c>
      <c r="N31" s="58"/>
      <c r="O31" s="57">
        <f>SUM(E31:N31)</f>
        <v>66.666666666666671</v>
      </c>
      <c r="P31" s="58"/>
      <c r="Q31" s="59">
        <f t="shared" si="7"/>
        <v>2</v>
      </c>
      <c r="R31" s="56"/>
      <c r="S31" s="118" t="s">
        <v>446</v>
      </c>
      <c r="T31" s="118" t="s">
        <v>450</v>
      </c>
      <c r="U31" s="118">
        <v>66.7</v>
      </c>
      <c r="V31" s="120"/>
      <c r="W31" s="62"/>
      <c r="X31" s="56"/>
      <c r="Y31" s="56"/>
      <c r="Z31" s="56"/>
      <c r="AA31" s="56"/>
      <c r="AB31" s="56"/>
      <c r="AC31" s="56"/>
    </row>
    <row r="32" spans="1:122">
      <c r="B32" s="3" t="s">
        <v>447</v>
      </c>
      <c r="C32" s="3" t="s">
        <v>450</v>
      </c>
      <c r="D32" s="111">
        <f t="shared" si="10"/>
        <v>1</v>
      </c>
      <c r="E32" s="18">
        <f>(AO18+AR18+AU18+AX18)/4</f>
        <v>33.333333333333336</v>
      </c>
      <c r="N32" s="58"/>
      <c r="O32" s="58"/>
      <c r="P32" s="57">
        <f>SUM(E32:O32)</f>
        <v>33.333333333333336</v>
      </c>
      <c r="Q32" s="59">
        <f t="shared" si="7"/>
        <v>1</v>
      </c>
      <c r="R32" s="56"/>
      <c r="S32" s="118" t="s">
        <v>447</v>
      </c>
      <c r="T32" s="118" t="s">
        <v>450</v>
      </c>
      <c r="U32" s="118">
        <v>33.299999999999997</v>
      </c>
      <c r="V32" s="120"/>
      <c r="W32" s="62"/>
      <c r="X32" s="56"/>
      <c r="Y32" s="56"/>
      <c r="Z32" s="56"/>
      <c r="AA32" s="56"/>
      <c r="AB32" s="56"/>
      <c r="AC32" s="56"/>
    </row>
    <row r="33" spans="2:29">
      <c r="B33" s="22"/>
      <c r="C33" s="22"/>
      <c r="D33" s="24">
        <f>SUM(D30:D32)</f>
        <v>3</v>
      </c>
      <c r="E33" s="25">
        <f>SUM(E30:E32)</f>
        <v>100</v>
      </c>
      <c r="F33" s="26"/>
      <c r="N33" s="58"/>
      <c r="O33" s="58"/>
      <c r="P33" s="58"/>
      <c r="Q33" s="59"/>
      <c r="R33" s="56"/>
      <c r="S33" s="118"/>
      <c r="T33" s="118"/>
      <c r="U33" s="118"/>
      <c r="V33" s="120"/>
      <c r="W33" s="62"/>
      <c r="X33" s="56"/>
      <c r="Y33" s="56"/>
      <c r="Z33" s="56"/>
      <c r="AA33" s="56"/>
      <c r="AB33" s="56"/>
      <c r="AC33" s="56"/>
    </row>
    <row r="34" spans="2:29">
      <c r="B34" s="3"/>
      <c r="C34" s="3"/>
      <c r="D34" s="138" t="s">
        <v>197</v>
      </c>
      <c r="E34" s="138"/>
      <c r="F34" s="138" t="s">
        <v>192</v>
      </c>
      <c r="G34" s="138"/>
      <c r="H34" s="137" t="s">
        <v>198</v>
      </c>
      <c r="I34" s="137"/>
      <c r="J34" s="137" t="s">
        <v>199</v>
      </c>
      <c r="K34" s="137"/>
      <c r="L34" s="137" t="s">
        <v>14</v>
      </c>
      <c r="M34" s="137"/>
      <c r="N34" s="58"/>
      <c r="O34" s="58"/>
      <c r="P34" s="58"/>
      <c r="Q34" s="59"/>
      <c r="R34" s="56"/>
      <c r="S34" s="118"/>
      <c r="T34" s="118"/>
      <c r="U34" s="118"/>
      <c r="V34" s="120"/>
      <c r="W34" s="62"/>
      <c r="X34" s="56"/>
      <c r="Y34" s="56"/>
      <c r="Z34" s="56"/>
      <c r="AA34" s="56"/>
      <c r="AB34" s="56"/>
      <c r="AC34" s="56"/>
    </row>
    <row r="35" spans="2:29">
      <c r="B35" s="3" t="s">
        <v>445</v>
      </c>
      <c r="C35" s="3" t="s">
        <v>451</v>
      </c>
      <c r="D35" s="111">
        <f t="shared" ref="D35:D37" si="11">E35/100*3</f>
        <v>0</v>
      </c>
      <c r="E35" s="18">
        <f>(AY18+BB18+BE18+BH18)/4</f>
        <v>0</v>
      </c>
      <c r="F35" s="111">
        <f t="shared" ref="F35:F37" si="12">G35/100*3</f>
        <v>0</v>
      </c>
      <c r="G35" s="18">
        <f>(BK18+BN18+BQ18+BT18)/4</f>
        <v>0</v>
      </c>
      <c r="H35" s="111">
        <f t="shared" ref="H35:H37" si="13">I35/100*3</f>
        <v>0</v>
      </c>
      <c r="I35" s="18">
        <f>(BW18+BZ18+CC18+CF18)/4</f>
        <v>0</v>
      </c>
      <c r="J35" s="111">
        <f t="shared" ref="J35:J37" si="14">K35/100*3</f>
        <v>0</v>
      </c>
      <c r="K35" s="18">
        <f>(CI18+CL18+CO18+CR18)/4</f>
        <v>0</v>
      </c>
      <c r="L35" s="111">
        <f t="shared" ref="L35:L37" si="15">M35/100*3</f>
        <v>0</v>
      </c>
      <c r="M35" s="18">
        <f>(CU18+CX18+DA18+DD18)/4</f>
        <v>0</v>
      </c>
      <c r="N35" s="58">
        <v>0</v>
      </c>
      <c r="O35" s="58"/>
      <c r="P35" s="58"/>
      <c r="Q35" s="59">
        <f t="shared" si="7"/>
        <v>0</v>
      </c>
      <c r="R35" s="56"/>
      <c r="S35" s="118" t="s">
        <v>445</v>
      </c>
      <c r="T35" s="118" t="s">
        <v>451</v>
      </c>
      <c r="U35" s="118">
        <v>0</v>
      </c>
      <c r="V35" s="120"/>
      <c r="W35" s="62"/>
      <c r="X35" s="56"/>
      <c r="Y35" s="56"/>
      <c r="Z35" s="56"/>
      <c r="AA35" s="56"/>
      <c r="AB35" s="56"/>
      <c r="AC35" s="56"/>
    </row>
    <row r="36" spans="2:29">
      <c r="B36" s="3" t="s">
        <v>446</v>
      </c>
      <c r="C36" s="3" t="s">
        <v>451</v>
      </c>
      <c r="D36" s="111">
        <f t="shared" si="11"/>
        <v>2</v>
      </c>
      <c r="E36" s="18">
        <f>(AZ18+BC18+BF18+BI18)/4</f>
        <v>66.666666666666671</v>
      </c>
      <c r="F36" s="111">
        <f t="shared" si="12"/>
        <v>2</v>
      </c>
      <c r="G36" s="18">
        <f>(BL18+BO18+BR18+BU18)/4</f>
        <v>66.666666666666671</v>
      </c>
      <c r="H36" s="111">
        <f t="shared" si="13"/>
        <v>2</v>
      </c>
      <c r="I36" s="18">
        <f>(BX18+CA18+CD18+CG18)/4</f>
        <v>66.666666666666671</v>
      </c>
      <c r="J36" s="111">
        <f t="shared" si="14"/>
        <v>2</v>
      </c>
      <c r="K36" s="18">
        <f>(CJ18+CM18+CP18+CS18)/4</f>
        <v>66.666666666666671</v>
      </c>
      <c r="L36" s="111">
        <f t="shared" si="15"/>
        <v>2</v>
      </c>
      <c r="M36" s="18">
        <f>(CV18+CY18+DB18+DE18)/4</f>
        <v>66.666666666666671</v>
      </c>
      <c r="N36" s="58"/>
      <c r="O36" s="58">
        <v>66.7</v>
      </c>
      <c r="P36" s="58"/>
      <c r="Q36" s="59">
        <f t="shared" si="7"/>
        <v>2.0010000000000003</v>
      </c>
      <c r="R36" s="56"/>
      <c r="S36" s="118" t="s">
        <v>446</v>
      </c>
      <c r="T36" s="118" t="s">
        <v>451</v>
      </c>
      <c r="U36" s="118">
        <v>66.7</v>
      </c>
      <c r="V36" s="120"/>
      <c r="W36" s="62"/>
      <c r="X36" s="56"/>
      <c r="Y36" s="56"/>
      <c r="Z36" s="56"/>
      <c r="AA36" s="56"/>
      <c r="AB36" s="56"/>
      <c r="AC36" s="56"/>
    </row>
    <row r="37" spans="2:29">
      <c r="B37" s="3" t="s">
        <v>447</v>
      </c>
      <c r="C37" s="3" t="s">
        <v>451</v>
      </c>
      <c r="D37" s="111">
        <f t="shared" si="11"/>
        <v>1</v>
      </c>
      <c r="E37" s="18">
        <f>(BA18+BD18+BG18+BJ18)/4</f>
        <v>33.333333333333336</v>
      </c>
      <c r="F37" s="111">
        <f t="shared" si="12"/>
        <v>1</v>
      </c>
      <c r="G37" s="18">
        <f>(BM18+BP18+BS18+BV18)/4</f>
        <v>33.333333333333336</v>
      </c>
      <c r="H37" s="111">
        <f t="shared" si="13"/>
        <v>1</v>
      </c>
      <c r="I37" s="18">
        <f>(BY18+CB18+CE18+CH18)/4</f>
        <v>33.333333333333336</v>
      </c>
      <c r="J37" s="111">
        <f t="shared" si="14"/>
        <v>1</v>
      </c>
      <c r="K37" s="18">
        <f>(CK18+CN18+CQ18+CT18)/4</f>
        <v>33.333333333333336</v>
      </c>
      <c r="L37" s="111">
        <f t="shared" si="15"/>
        <v>1</v>
      </c>
      <c r="M37" s="18">
        <f>(CW18+CZ18+DC18+DF18)/4</f>
        <v>33.333333333333336</v>
      </c>
      <c r="N37" s="58"/>
      <c r="O37" s="58"/>
      <c r="P37" s="58">
        <v>33.299999999999997</v>
      </c>
      <c r="Q37" s="59">
        <f t="shared" si="7"/>
        <v>0.99899999999999989</v>
      </c>
      <c r="R37" s="56"/>
      <c r="S37" s="118" t="s">
        <v>447</v>
      </c>
      <c r="T37" s="118" t="s">
        <v>451</v>
      </c>
      <c r="U37" s="118">
        <v>33.299999999999997</v>
      </c>
      <c r="V37" s="120"/>
      <c r="W37" s="62"/>
      <c r="X37" s="56"/>
      <c r="Y37" s="56"/>
      <c r="Z37" s="56"/>
      <c r="AA37" s="56"/>
      <c r="AB37" s="56"/>
      <c r="AC37" s="56"/>
    </row>
    <row r="38" spans="2:29">
      <c r="B38" s="3"/>
      <c r="C38" s="3"/>
      <c r="D38" s="19">
        <f>SUM(D35:D37)</f>
        <v>3</v>
      </c>
      <c r="E38" s="19">
        <f>SUM(E35:E37)</f>
        <v>100</v>
      </c>
      <c r="F38" s="19">
        <v>0</v>
      </c>
      <c r="G38" s="19">
        <v>0</v>
      </c>
      <c r="H38" s="19">
        <f t="shared" ref="H38:M38" si="16">SUM(H35:H37)</f>
        <v>3</v>
      </c>
      <c r="I38" s="20">
        <f t="shared" si="16"/>
        <v>100</v>
      </c>
      <c r="J38" s="19">
        <f t="shared" si="16"/>
        <v>3</v>
      </c>
      <c r="K38" s="20">
        <f t="shared" si="16"/>
        <v>100</v>
      </c>
      <c r="L38" s="19">
        <f t="shared" si="16"/>
        <v>3</v>
      </c>
      <c r="M38" s="20">
        <f t="shared" si="16"/>
        <v>100</v>
      </c>
      <c r="N38" s="58"/>
      <c r="O38" s="58"/>
      <c r="P38" s="58"/>
      <c r="Q38" s="59"/>
      <c r="R38" s="56"/>
      <c r="S38" s="118"/>
      <c r="T38" s="118"/>
      <c r="U38" s="118"/>
      <c r="V38" s="120"/>
      <c r="W38" s="62"/>
      <c r="X38" s="56"/>
      <c r="Y38" s="56"/>
      <c r="Z38" s="56"/>
      <c r="AA38" s="56"/>
      <c r="AB38" s="56"/>
      <c r="AC38" s="56"/>
    </row>
    <row r="39" spans="2:29">
      <c r="B39" s="3" t="s">
        <v>445</v>
      </c>
      <c r="C39" s="3" t="s">
        <v>452</v>
      </c>
      <c r="D39" s="50">
        <f t="shared" ref="D39" si="17">E39/100*2</f>
        <v>0</v>
      </c>
      <c r="E39" s="18">
        <f>(DG18+DJ18+DM18+DP18)/4</f>
        <v>0</v>
      </c>
      <c r="N39" s="57">
        <f>SUM(E39:M39)</f>
        <v>0</v>
      </c>
      <c r="O39" s="58"/>
      <c r="P39" s="58"/>
      <c r="Q39" s="59">
        <f t="shared" si="7"/>
        <v>0</v>
      </c>
      <c r="R39" s="56"/>
      <c r="S39" s="118" t="s">
        <v>445</v>
      </c>
      <c r="T39" s="118" t="s">
        <v>452</v>
      </c>
      <c r="U39" s="118">
        <v>0</v>
      </c>
      <c r="V39" s="120"/>
      <c r="W39" s="62"/>
      <c r="X39" s="56"/>
      <c r="Y39" s="56"/>
      <c r="Z39" s="56"/>
      <c r="AA39" s="56"/>
      <c r="AB39" s="56"/>
      <c r="AC39" s="56"/>
    </row>
    <row r="40" spans="2:29">
      <c r="B40" s="3" t="s">
        <v>446</v>
      </c>
      <c r="C40" s="3" t="s">
        <v>452</v>
      </c>
      <c r="D40" s="111">
        <f t="shared" ref="D40:D42" si="18">E40/100*3</f>
        <v>2</v>
      </c>
      <c r="E40" s="18">
        <f>(DH18+DK18+DN18+DQ18)/4</f>
        <v>66.666666666666671</v>
      </c>
      <c r="N40" s="58"/>
      <c r="O40" s="57">
        <f>SUM(E40:N40)</f>
        <v>66.666666666666671</v>
      </c>
      <c r="P40" s="58"/>
      <c r="Q40" s="59">
        <f t="shared" si="7"/>
        <v>2</v>
      </c>
      <c r="R40" s="56"/>
      <c r="S40" s="118" t="s">
        <v>446</v>
      </c>
      <c r="T40" s="118" t="s">
        <v>452</v>
      </c>
      <c r="U40" s="118">
        <v>66.7</v>
      </c>
      <c r="V40" s="120"/>
      <c r="W40" s="62"/>
      <c r="X40" s="56"/>
      <c r="Y40" s="56"/>
      <c r="Z40" s="56"/>
      <c r="AA40" s="56"/>
      <c r="AB40" s="56"/>
      <c r="AC40" s="56"/>
    </row>
    <row r="41" spans="2:29">
      <c r="B41" s="3" t="s">
        <v>447</v>
      </c>
      <c r="C41" s="3" t="s">
        <v>452</v>
      </c>
      <c r="D41" s="111">
        <f t="shared" si="18"/>
        <v>1</v>
      </c>
      <c r="E41" s="18">
        <f>(DI18+DL18+DO18+DR18)/4</f>
        <v>33.333333333333336</v>
      </c>
      <c r="N41" s="57"/>
      <c r="O41" s="58"/>
      <c r="P41" s="57">
        <f>SUM(E41:O41)</f>
        <v>33.333333333333336</v>
      </c>
      <c r="Q41" s="59">
        <f t="shared" si="7"/>
        <v>1</v>
      </c>
      <c r="R41" s="56"/>
      <c r="S41" s="118" t="s">
        <v>447</v>
      </c>
      <c r="T41" s="118" t="s">
        <v>452</v>
      </c>
      <c r="U41" s="118">
        <v>33.299999999999997</v>
      </c>
      <c r="V41" s="120"/>
      <c r="W41" s="62"/>
      <c r="X41" s="56"/>
      <c r="Y41" s="56"/>
      <c r="Z41" s="56"/>
      <c r="AA41" s="56"/>
      <c r="AB41" s="56"/>
      <c r="AC41" s="56"/>
    </row>
    <row r="42" spans="2:29">
      <c r="B42" s="3"/>
      <c r="C42" s="3"/>
      <c r="D42" s="111">
        <f t="shared" si="18"/>
        <v>3</v>
      </c>
      <c r="E42" s="19">
        <f>SUM(E39:E41)</f>
        <v>100</v>
      </c>
      <c r="N42" s="58"/>
      <c r="O42" s="58"/>
      <c r="P42" s="58"/>
      <c r="Q42" s="56"/>
      <c r="R42" s="62"/>
      <c r="S42" s="62"/>
      <c r="T42" s="62"/>
      <c r="U42" s="62"/>
      <c r="V42" s="62"/>
      <c r="W42" s="62"/>
      <c r="X42" s="56"/>
      <c r="Y42" s="56"/>
      <c r="Z42" s="56"/>
      <c r="AA42" s="56"/>
      <c r="AB42" s="56"/>
      <c r="AC42" s="56"/>
    </row>
    <row r="43" spans="2:29" ht="17.399999999999999">
      <c r="N43" s="63" t="s">
        <v>833</v>
      </c>
      <c r="O43" s="63"/>
      <c r="P43" s="56"/>
      <c r="Q43" s="56"/>
      <c r="R43" s="62"/>
      <c r="S43" s="62"/>
      <c r="T43" s="62"/>
      <c r="U43" s="62"/>
      <c r="V43" s="62"/>
      <c r="W43" s="62"/>
      <c r="X43" s="56"/>
      <c r="Y43" s="56"/>
      <c r="Z43" s="56"/>
      <c r="AA43" s="56"/>
      <c r="AB43" s="56"/>
      <c r="AC43" s="56"/>
    </row>
    <row r="44" spans="2:29">
      <c r="M44" s="3" t="s">
        <v>445</v>
      </c>
      <c r="N44" s="64">
        <f>SUM(N21:N43)/5</f>
        <v>0</v>
      </c>
      <c r="O44" s="65" t="s">
        <v>834</v>
      </c>
      <c r="P44" s="56"/>
      <c r="Q44" s="56"/>
      <c r="R44" s="60">
        <f>SUM(N44:Q44)</f>
        <v>0</v>
      </c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2:29">
      <c r="N45" s="66" t="s">
        <v>446</v>
      </c>
      <c r="O45" s="67">
        <f>SUM(O22:O44)/5</f>
        <v>66.680000000000007</v>
      </c>
      <c r="P45" s="68" t="s">
        <v>834</v>
      </c>
      <c r="Q45" s="56"/>
      <c r="R45" s="56">
        <f>SUM(N45:Q45)</f>
        <v>66.680000000000007</v>
      </c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2:29">
      <c r="N46" s="56"/>
      <c r="O46" s="69" t="s">
        <v>447</v>
      </c>
      <c r="P46" s="70">
        <f>SUM(P23:P45)/5</f>
        <v>33.32</v>
      </c>
      <c r="Q46" s="71" t="s">
        <v>834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2:29">
      <c r="N47" s="72"/>
      <c r="O47" s="65" t="s">
        <v>835</v>
      </c>
      <c r="P47" s="65"/>
      <c r="Q47" s="65"/>
      <c r="R47" s="64">
        <f>SUM(R44:R46)</f>
        <v>66.680000000000007</v>
      </c>
      <c r="S47" s="65" t="s">
        <v>834</v>
      </c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2:29"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4:29"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17:B17"/>
    <mergeCell ref="A18:B18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0:E20"/>
    <mergeCell ref="J34:K34"/>
    <mergeCell ref="L34:M34"/>
    <mergeCell ref="H34:I34"/>
    <mergeCell ref="D25:E25"/>
    <mergeCell ref="F25:G25"/>
    <mergeCell ref="D34:E34"/>
    <mergeCell ref="F34:G34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48"/>
  <sheetViews>
    <sheetView topLeftCell="A11" workbookViewId="0">
      <selection activeCell="U48" sqref="U48"/>
    </sheetView>
  </sheetViews>
  <sheetFormatPr defaultRowHeight="14.4"/>
  <cols>
    <col min="2" max="2" width="43.109375" customWidth="1"/>
  </cols>
  <sheetData>
    <row r="1" spans="1:167" ht="15.6">
      <c r="A1" s="5" t="s">
        <v>15</v>
      </c>
      <c r="B1" s="10" t="s">
        <v>244</v>
      </c>
      <c r="C1" s="12"/>
      <c r="D1" s="12"/>
      <c r="E1" s="1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167" ht="15.6">
      <c r="A2" s="7" t="s">
        <v>839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DP2" s="135" t="s">
        <v>829</v>
      </c>
      <c r="DQ2" s="135"/>
    </row>
    <row r="3" spans="1:167" ht="15.6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167" ht="15.75" customHeight="1">
      <c r="A4" s="158" t="s">
        <v>0</v>
      </c>
      <c r="B4" s="158" t="s">
        <v>93</v>
      </c>
      <c r="C4" s="187" t="s">
        <v>187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41" t="s">
        <v>189</v>
      </c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86"/>
      <c r="BK4" s="144" t="s">
        <v>469</v>
      </c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8" t="s">
        <v>196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37" t="s">
        <v>193</v>
      </c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</row>
    <row r="5" spans="1:167" ht="15.75" customHeight="1">
      <c r="A5" s="158"/>
      <c r="B5" s="158"/>
      <c r="C5" s="143" t="s">
        <v>188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5" t="s">
        <v>190</v>
      </c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7"/>
      <c r="AG5" s="155" t="s">
        <v>191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7"/>
      <c r="AV5" s="155" t="s">
        <v>245</v>
      </c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7"/>
      <c r="BK5" s="145" t="s">
        <v>246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7"/>
      <c r="BZ5" s="145" t="s">
        <v>197</v>
      </c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7"/>
      <c r="CO5" s="151" t="s">
        <v>192</v>
      </c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40" t="s">
        <v>198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55" t="s">
        <v>199</v>
      </c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7"/>
      <c r="EH5" s="188" t="s">
        <v>14</v>
      </c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90"/>
      <c r="EW5" s="140" t="s">
        <v>194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6" hidden="1">
      <c r="A6" s="158"/>
      <c r="B6" s="158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14"/>
      <c r="BL6" s="11"/>
      <c r="BM6" s="11"/>
      <c r="BN6" s="11"/>
      <c r="BO6" s="11"/>
      <c r="BP6" s="11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167" ht="15.6" hidden="1">
      <c r="A7" s="158"/>
      <c r="B7" s="158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13"/>
      <c r="BL7" s="3"/>
      <c r="BM7" s="3"/>
      <c r="BN7" s="3"/>
      <c r="BO7" s="3"/>
      <c r="BP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6" hidden="1">
      <c r="A8" s="158"/>
      <c r="B8" s="158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13"/>
      <c r="BL8" s="3"/>
      <c r="BM8" s="3"/>
      <c r="BN8" s="3"/>
      <c r="BO8" s="3"/>
      <c r="BP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6" hidden="1">
      <c r="A9" s="158"/>
      <c r="B9" s="158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13"/>
      <c r="BL9" s="3"/>
      <c r="BM9" s="3"/>
      <c r="BN9" s="3"/>
      <c r="BO9" s="3"/>
      <c r="BP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6" hidden="1">
      <c r="A10" s="158"/>
      <c r="B10" s="158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13"/>
      <c r="BL10" s="3"/>
      <c r="BM10" s="3"/>
      <c r="BN10" s="3"/>
      <c r="BO10" s="3"/>
      <c r="BP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6.2" thickBot="1">
      <c r="A11" s="158"/>
      <c r="B11" s="158"/>
      <c r="C11" s="162" t="s">
        <v>31</v>
      </c>
      <c r="D11" s="163" t="s">
        <v>2</v>
      </c>
      <c r="E11" s="163" t="s">
        <v>3</v>
      </c>
      <c r="F11" s="162" t="s">
        <v>54</v>
      </c>
      <c r="G11" s="163" t="s">
        <v>3</v>
      </c>
      <c r="H11" s="163" t="s">
        <v>9</v>
      </c>
      <c r="I11" s="163" t="s">
        <v>32</v>
      </c>
      <c r="J11" s="163" t="s">
        <v>10</v>
      </c>
      <c r="K11" s="163" t="s">
        <v>11</v>
      </c>
      <c r="L11" s="145" t="s">
        <v>33</v>
      </c>
      <c r="M11" s="146"/>
      <c r="N11" s="146"/>
      <c r="O11" s="143" t="s">
        <v>34</v>
      </c>
      <c r="P11" s="143"/>
      <c r="Q11" s="143"/>
      <c r="R11" s="162" t="s">
        <v>35</v>
      </c>
      <c r="S11" s="163"/>
      <c r="T11" s="163"/>
      <c r="U11" s="168" t="s">
        <v>560</v>
      </c>
      <c r="V11" s="164"/>
      <c r="W11" s="162"/>
      <c r="X11" s="163" t="s">
        <v>562</v>
      </c>
      <c r="Y11" s="163"/>
      <c r="Z11" s="163"/>
      <c r="AA11" s="163" t="s">
        <v>36</v>
      </c>
      <c r="AB11" s="163"/>
      <c r="AC11" s="163"/>
      <c r="AD11" s="163" t="s">
        <v>37</v>
      </c>
      <c r="AE11" s="163"/>
      <c r="AF11" s="163"/>
      <c r="AG11" s="163" t="s">
        <v>38</v>
      </c>
      <c r="AH11" s="163"/>
      <c r="AI11" s="163"/>
      <c r="AJ11" s="163" t="s">
        <v>39</v>
      </c>
      <c r="AK11" s="163"/>
      <c r="AL11" s="163"/>
      <c r="AM11" s="143" t="s">
        <v>40</v>
      </c>
      <c r="AN11" s="143"/>
      <c r="AO11" s="143"/>
      <c r="AP11" s="140" t="s">
        <v>41</v>
      </c>
      <c r="AQ11" s="140"/>
      <c r="AR11" s="140"/>
      <c r="AS11" s="143" t="s">
        <v>42</v>
      </c>
      <c r="AT11" s="143"/>
      <c r="AU11" s="143"/>
      <c r="AV11" s="143" t="s">
        <v>43</v>
      </c>
      <c r="AW11" s="143"/>
      <c r="AX11" s="143"/>
      <c r="AY11" s="143" t="s">
        <v>55</v>
      </c>
      <c r="AZ11" s="143"/>
      <c r="BA11" s="143"/>
      <c r="BB11" s="143" t="s">
        <v>44</v>
      </c>
      <c r="BC11" s="143"/>
      <c r="BD11" s="143"/>
      <c r="BE11" s="143" t="s">
        <v>592</v>
      </c>
      <c r="BF11" s="143"/>
      <c r="BG11" s="143"/>
      <c r="BH11" s="143" t="s">
        <v>45</v>
      </c>
      <c r="BI11" s="143"/>
      <c r="BJ11" s="143"/>
      <c r="BK11" s="156" t="s">
        <v>240</v>
      </c>
      <c r="BL11" s="156"/>
      <c r="BM11" s="157"/>
      <c r="BN11" s="155" t="s">
        <v>241</v>
      </c>
      <c r="BO11" s="156"/>
      <c r="BP11" s="157"/>
      <c r="BQ11" s="140" t="s">
        <v>242</v>
      </c>
      <c r="BR11" s="140"/>
      <c r="BS11" s="140"/>
      <c r="BT11" s="140" t="s">
        <v>243</v>
      </c>
      <c r="BU11" s="140"/>
      <c r="BV11" s="140"/>
      <c r="BW11" s="140" t="s">
        <v>828</v>
      </c>
      <c r="BX11" s="140"/>
      <c r="BY11" s="155"/>
      <c r="BZ11" s="140" t="s">
        <v>46</v>
      </c>
      <c r="CA11" s="140"/>
      <c r="CB11" s="140"/>
      <c r="CC11" s="140" t="s">
        <v>56</v>
      </c>
      <c r="CD11" s="140"/>
      <c r="CE11" s="140"/>
      <c r="CF11" s="140" t="s">
        <v>47</v>
      </c>
      <c r="CG11" s="140"/>
      <c r="CH11" s="140"/>
      <c r="CI11" s="140" t="s">
        <v>48</v>
      </c>
      <c r="CJ11" s="140"/>
      <c r="CK11" s="140"/>
      <c r="CL11" s="140" t="s">
        <v>49</v>
      </c>
      <c r="CM11" s="140"/>
      <c r="CN11" s="140"/>
      <c r="CO11" s="140" t="s">
        <v>50</v>
      </c>
      <c r="CP11" s="140"/>
      <c r="CQ11" s="140"/>
      <c r="CR11" s="140" t="s">
        <v>51</v>
      </c>
      <c r="CS11" s="140"/>
      <c r="CT11" s="140"/>
      <c r="CU11" s="140" t="s">
        <v>52</v>
      </c>
      <c r="CV11" s="140"/>
      <c r="CW11" s="140"/>
      <c r="CX11" s="155" t="s">
        <v>53</v>
      </c>
      <c r="CY11" s="156"/>
      <c r="CZ11" s="157"/>
      <c r="DA11" s="155" t="s">
        <v>57</v>
      </c>
      <c r="DB11" s="156"/>
      <c r="DC11" s="157"/>
      <c r="DD11" s="155" t="s">
        <v>225</v>
      </c>
      <c r="DE11" s="156"/>
      <c r="DF11" s="157"/>
      <c r="DG11" s="155" t="s">
        <v>226</v>
      </c>
      <c r="DH11" s="156"/>
      <c r="DI11" s="157"/>
      <c r="DJ11" s="155" t="s">
        <v>227</v>
      </c>
      <c r="DK11" s="156"/>
      <c r="DL11" s="157"/>
      <c r="DM11" s="155" t="s">
        <v>228</v>
      </c>
      <c r="DN11" s="156"/>
      <c r="DO11" s="157"/>
      <c r="DP11" s="155" t="s">
        <v>229</v>
      </c>
      <c r="DQ11" s="156"/>
      <c r="DR11" s="157"/>
      <c r="DS11" s="155" t="s">
        <v>230</v>
      </c>
      <c r="DT11" s="156"/>
      <c r="DU11" s="157"/>
      <c r="DV11" s="140" t="s">
        <v>231</v>
      </c>
      <c r="DW11" s="140"/>
      <c r="DX11" s="140"/>
      <c r="DY11" s="140" t="s">
        <v>232</v>
      </c>
      <c r="DZ11" s="140"/>
      <c r="EA11" s="140"/>
      <c r="EB11" s="140" t="s">
        <v>233</v>
      </c>
      <c r="EC11" s="140"/>
      <c r="ED11" s="140"/>
      <c r="EE11" s="140" t="s">
        <v>234</v>
      </c>
      <c r="EF11" s="140"/>
      <c r="EG11" s="140"/>
      <c r="EH11" s="191" t="s">
        <v>235</v>
      </c>
      <c r="EI11" s="192"/>
      <c r="EJ11" s="193"/>
      <c r="EK11" s="191" t="s">
        <v>236</v>
      </c>
      <c r="EL11" s="192"/>
      <c r="EM11" s="193"/>
      <c r="EN11" s="191" t="s">
        <v>237</v>
      </c>
      <c r="EO11" s="192"/>
      <c r="EP11" s="193"/>
      <c r="EQ11" s="191" t="s">
        <v>238</v>
      </c>
      <c r="ER11" s="192"/>
      <c r="ES11" s="193"/>
      <c r="ET11" s="191" t="s">
        <v>239</v>
      </c>
      <c r="EU11" s="192"/>
      <c r="EV11" s="193"/>
      <c r="EW11" s="140" t="s">
        <v>220</v>
      </c>
      <c r="EX11" s="140"/>
      <c r="EY11" s="140"/>
      <c r="EZ11" s="140" t="s">
        <v>221</v>
      </c>
      <c r="FA11" s="140"/>
      <c r="FB11" s="140"/>
      <c r="FC11" s="140" t="s">
        <v>222</v>
      </c>
      <c r="FD11" s="140"/>
      <c r="FE11" s="140"/>
      <c r="FF11" s="140" t="s">
        <v>223</v>
      </c>
      <c r="FG11" s="140"/>
      <c r="FH11" s="140"/>
      <c r="FI11" s="140" t="s">
        <v>224</v>
      </c>
      <c r="FJ11" s="140"/>
      <c r="FK11" s="140"/>
    </row>
    <row r="12" spans="1:167" ht="70.5" customHeight="1" thickBot="1">
      <c r="A12" s="158"/>
      <c r="B12" s="158"/>
      <c r="C12" s="181" t="s">
        <v>546</v>
      </c>
      <c r="D12" s="185"/>
      <c r="E12" s="183"/>
      <c r="F12" s="182" t="s">
        <v>550</v>
      </c>
      <c r="G12" s="182"/>
      <c r="H12" s="183"/>
      <c r="I12" s="181" t="s">
        <v>554</v>
      </c>
      <c r="J12" s="182"/>
      <c r="K12" s="183"/>
      <c r="L12" s="181" t="s">
        <v>556</v>
      </c>
      <c r="M12" s="182"/>
      <c r="N12" s="183"/>
      <c r="O12" s="181" t="s">
        <v>557</v>
      </c>
      <c r="P12" s="182"/>
      <c r="Q12" s="183"/>
      <c r="R12" s="178" t="s">
        <v>559</v>
      </c>
      <c r="S12" s="179"/>
      <c r="T12" s="180"/>
      <c r="U12" s="178" t="s">
        <v>561</v>
      </c>
      <c r="V12" s="179"/>
      <c r="W12" s="180"/>
      <c r="X12" s="178" t="s">
        <v>563</v>
      </c>
      <c r="Y12" s="179"/>
      <c r="Z12" s="180"/>
      <c r="AA12" s="178" t="s">
        <v>564</v>
      </c>
      <c r="AB12" s="179"/>
      <c r="AC12" s="180"/>
      <c r="AD12" s="178" t="s">
        <v>567</v>
      </c>
      <c r="AE12" s="179"/>
      <c r="AF12" s="180"/>
      <c r="AG12" s="178" t="s">
        <v>568</v>
      </c>
      <c r="AH12" s="179"/>
      <c r="AI12" s="180"/>
      <c r="AJ12" s="178" t="s">
        <v>571</v>
      </c>
      <c r="AK12" s="179"/>
      <c r="AL12" s="180"/>
      <c r="AM12" s="178" t="s">
        <v>575</v>
      </c>
      <c r="AN12" s="179"/>
      <c r="AO12" s="180"/>
      <c r="AP12" s="178" t="s">
        <v>579</v>
      </c>
      <c r="AQ12" s="179"/>
      <c r="AR12" s="180"/>
      <c r="AS12" s="178" t="s">
        <v>580</v>
      </c>
      <c r="AT12" s="179"/>
      <c r="AU12" s="180"/>
      <c r="AV12" s="178" t="s">
        <v>581</v>
      </c>
      <c r="AW12" s="179"/>
      <c r="AX12" s="180"/>
      <c r="AY12" s="178" t="s">
        <v>583</v>
      </c>
      <c r="AZ12" s="179"/>
      <c r="BA12" s="180"/>
      <c r="BB12" s="178" t="s">
        <v>585</v>
      </c>
      <c r="BC12" s="179"/>
      <c r="BD12" s="180"/>
      <c r="BE12" s="178" t="s">
        <v>589</v>
      </c>
      <c r="BF12" s="179"/>
      <c r="BG12" s="180"/>
      <c r="BH12" s="181" t="s">
        <v>173</v>
      </c>
      <c r="BI12" s="182"/>
      <c r="BJ12" s="183"/>
      <c r="BK12" s="178" t="s">
        <v>594</v>
      </c>
      <c r="BL12" s="179"/>
      <c r="BM12" s="180"/>
      <c r="BN12" s="178" t="s">
        <v>595</v>
      </c>
      <c r="BO12" s="179"/>
      <c r="BP12" s="180"/>
      <c r="BQ12" s="178" t="s">
        <v>599</v>
      </c>
      <c r="BR12" s="179"/>
      <c r="BS12" s="180"/>
      <c r="BT12" s="178" t="s">
        <v>600</v>
      </c>
      <c r="BU12" s="179"/>
      <c r="BV12" s="180"/>
      <c r="BW12" s="178" t="s">
        <v>601</v>
      </c>
      <c r="BX12" s="179"/>
      <c r="BY12" s="180"/>
      <c r="BZ12" s="178" t="s">
        <v>177</v>
      </c>
      <c r="CA12" s="179"/>
      <c r="CB12" s="180"/>
      <c r="CC12" s="178" t="s">
        <v>602</v>
      </c>
      <c r="CD12" s="179"/>
      <c r="CE12" s="180"/>
      <c r="CF12" s="178" t="s">
        <v>603</v>
      </c>
      <c r="CG12" s="179"/>
      <c r="CH12" s="180"/>
      <c r="CI12" s="178" t="s">
        <v>605</v>
      </c>
      <c r="CJ12" s="179"/>
      <c r="CK12" s="180"/>
      <c r="CL12" s="178" t="s">
        <v>606</v>
      </c>
      <c r="CM12" s="179"/>
      <c r="CN12" s="180"/>
      <c r="CO12" s="178" t="s">
        <v>609</v>
      </c>
      <c r="CP12" s="179"/>
      <c r="CQ12" s="180"/>
      <c r="CR12" s="178" t="s">
        <v>610</v>
      </c>
      <c r="CS12" s="179"/>
      <c r="CT12" s="180"/>
      <c r="CU12" s="178" t="s">
        <v>613</v>
      </c>
      <c r="CV12" s="179"/>
      <c r="CW12" s="180"/>
      <c r="CX12" s="178" t="s">
        <v>614</v>
      </c>
      <c r="CY12" s="179"/>
      <c r="CZ12" s="180"/>
      <c r="DA12" s="178" t="s">
        <v>338</v>
      </c>
      <c r="DB12" s="179"/>
      <c r="DC12" s="180"/>
      <c r="DD12" s="178" t="s">
        <v>616</v>
      </c>
      <c r="DE12" s="179"/>
      <c r="DF12" s="180"/>
      <c r="DG12" s="178" t="s">
        <v>617</v>
      </c>
      <c r="DH12" s="179"/>
      <c r="DI12" s="180"/>
      <c r="DJ12" s="178" t="s">
        <v>621</v>
      </c>
      <c r="DK12" s="179"/>
      <c r="DL12" s="180"/>
      <c r="DM12" s="178" t="s">
        <v>623</v>
      </c>
      <c r="DN12" s="179"/>
      <c r="DO12" s="180"/>
      <c r="DP12" s="178" t="s">
        <v>624</v>
      </c>
      <c r="DQ12" s="179"/>
      <c r="DR12" s="180"/>
      <c r="DS12" s="178" t="s">
        <v>626</v>
      </c>
      <c r="DT12" s="179"/>
      <c r="DU12" s="180"/>
      <c r="DV12" s="178" t="s">
        <v>627</v>
      </c>
      <c r="DW12" s="179"/>
      <c r="DX12" s="180"/>
      <c r="DY12" s="178" t="s">
        <v>628</v>
      </c>
      <c r="DZ12" s="179"/>
      <c r="EA12" s="180"/>
      <c r="EB12" s="178" t="s">
        <v>630</v>
      </c>
      <c r="EC12" s="179"/>
      <c r="ED12" s="180"/>
      <c r="EE12" s="178" t="s">
        <v>633</v>
      </c>
      <c r="EF12" s="179"/>
      <c r="EG12" s="180"/>
      <c r="EH12" s="178" t="s">
        <v>637</v>
      </c>
      <c r="EI12" s="179"/>
      <c r="EJ12" s="180"/>
      <c r="EK12" s="178" t="s">
        <v>639</v>
      </c>
      <c r="EL12" s="179"/>
      <c r="EM12" s="180"/>
      <c r="EN12" s="178" t="s">
        <v>357</v>
      </c>
      <c r="EO12" s="179"/>
      <c r="EP12" s="180"/>
      <c r="EQ12" s="178" t="s">
        <v>644</v>
      </c>
      <c r="ER12" s="179"/>
      <c r="ES12" s="180"/>
      <c r="ET12" s="178" t="s">
        <v>645</v>
      </c>
      <c r="EU12" s="179"/>
      <c r="EV12" s="180"/>
      <c r="EW12" s="178" t="s">
        <v>647</v>
      </c>
      <c r="EX12" s="179"/>
      <c r="EY12" s="180"/>
      <c r="EZ12" s="178" t="s">
        <v>648</v>
      </c>
      <c r="FA12" s="179"/>
      <c r="FB12" s="180"/>
      <c r="FC12" s="178" t="s">
        <v>650</v>
      </c>
      <c r="FD12" s="179"/>
      <c r="FE12" s="180"/>
      <c r="FF12" s="178" t="s">
        <v>651</v>
      </c>
      <c r="FG12" s="179"/>
      <c r="FH12" s="180"/>
      <c r="FI12" s="178" t="s">
        <v>654</v>
      </c>
      <c r="FJ12" s="179"/>
      <c r="FK12" s="180"/>
    </row>
    <row r="13" spans="1:167" ht="144.75" customHeight="1" thickBot="1">
      <c r="A13" s="158"/>
      <c r="B13" s="158"/>
      <c r="C13" s="40" t="s">
        <v>547</v>
      </c>
      <c r="D13" s="41" t="s">
        <v>548</v>
      </c>
      <c r="E13" s="42" t="s">
        <v>549</v>
      </c>
      <c r="F13" s="43" t="s">
        <v>551</v>
      </c>
      <c r="G13" s="43" t="s">
        <v>552</v>
      </c>
      <c r="H13" s="42" t="s">
        <v>553</v>
      </c>
      <c r="I13" s="44" t="s">
        <v>145</v>
      </c>
      <c r="J13" s="43" t="s">
        <v>146</v>
      </c>
      <c r="K13" s="42" t="s">
        <v>555</v>
      </c>
      <c r="L13" s="44" t="s">
        <v>148</v>
      </c>
      <c r="M13" s="43" t="s">
        <v>149</v>
      </c>
      <c r="N13" s="42" t="s">
        <v>116</v>
      </c>
      <c r="O13" s="44" t="s">
        <v>147</v>
      </c>
      <c r="P13" s="43" t="s">
        <v>97</v>
      </c>
      <c r="Q13" s="42" t="s">
        <v>558</v>
      </c>
      <c r="R13" s="45" t="s">
        <v>152</v>
      </c>
      <c r="S13" s="46" t="s">
        <v>99</v>
      </c>
      <c r="T13" s="47" t="s">
        <v>153</v>
      </c>
      <c r="U13" s="45" t="s">
        <v>155</v>
      </c>
      <c r="V13" s="46" t="s">
        <v>156</v>
      </c>
      <c r="W13" s="47" t="s">
        <v>157</v>
      </c>
      <c r="X13" s="45" t="s">
        <v>158</v>
      </c>
      <c r="Y13" s="46" t="s">
        <v>159</v>
      </c>
      <c r="Z13" s="47" t="s">
        <v>160</v>
      </c>
      <c r="AA13" s="45" t="s">
        <v>154</v>
      </c>
      <c r="AB13" s="46" t="s">
        <v>565</v>
      </c>
      <c r="AC13" s="47" t="s">
        <v>566</v>
      </c>
      <c r="AD13" s="45" t="s">
        <v>161</v>
      </c>
      <c r="AE13" s="46" t="s">
        <v>162</v>
      </c>
      <c r="AF13" s="47" t="s">
        <v>163</v>
      </c>
      <c r="AG13" s="45" t="s">
        <v>164</v>
      </c>
      <c r="AH13" s="46" t="s">
        <v>569</v>
      </c>
      <c r="AI13" s="47" t="s">
        <v>570</v>
      </c>
      <c r="AJ13" s="45" t="s">
        <v>572</v>
      </c>
      <c r="AK13" s="46" t="s">
        <v>573</v>
      </c>
      <c r="AL13" s="47" t="s">
        <v>574</v>
      </c>
      <c r="AM13" s="45" t="s">
        <v>576</v>
      </c>
      <c r="AN13" s="46" t="s">
        <v>577</v>
      </c>
      <c r="AO13" s="47" t="s">
        <v>578</v>
      </c>
      <c r="AP13" s="45" t="s">
        <v>165</v>
      </c>
      <c r="AQ13" s="46" t="s">
        <v>166</v>
      </c>
      <c r="AR13" s="47" t="s">
        <v>167</v>
      </c>
      <c r="AS13" s="45" t="s">
        <v>168</v>
      </c>
      <c r="AT13" s="46" t="s">
        <v>169</v>
      </c>
      <c r="AU13" s="47" t="s">
        <v>170</v>
      </c>
      <c r="AV13" s="45" t="s">
        <v>100</v>
      </c>
      <c r="AW13" s="46" t="s">
        <v>582</v>
      </c>
      <c r="AX13" s="47" t="s">
        <v>102</v>
      </c>
      <c r="AY13" s="45" t="s">
        <v>171</v>
      </c>
      <c r="AZ13" s="46" t="s">
        <v>172</v>
      </c>
      <c r="BA13" s="47" t="s">
        <v>584</v>
      </c>
      <c r="BB13" s="45" t="s">
        <v>586</v>
      </c>
      <c r="BC13" s="46" t="s">
        <v>587</v>
      </c>
      <c r="BD13" s="47" t="s">
        <v>588</v>
      </c>
      <c r="BE13" s="45" t="s">
        <v>590</v>
      </c>
      <c r="BF13" s="46" t="s">
        <v>591</v>
      </c>
      <c r="BG13" s="47" t="s">
        <v>593</v>
      </c>
      <c r="BH13" s="45" t="s">
        <v>174</v>
      </c>
      <c r="BI13" s="46" t="s">
        <v>175</v>
      </c>
      <c r="BJ13" s="47" t="s">
        <v>176</v>
      </c>
      <c r="BK13" s="45" t="s">
        <v>323</v>
      </c>
      <c r="BL13" s="46" t="s">
        <v>309</v>
      </c>
      <c r="BM13" s="47" t="s">
        <v>308</v>
      </c>
      <c r="BN13" s="45" t="s">
        <v>596</v>
      </c>
      <c r="BO13" s="46" t="s">
        <v>597</v>
      </c>
      <c r="BP13" s="47" t="s">
        <v>598</v>
      </c>
      <c r="BQ13" s="45" t="s">
        <v>294</v>
      </c>
      <c r="BR13" s="46" t="s">
        <v>326</v>
      </c>
      <c r="BS13" s="47" t="s">
        <v>324</v>
      </c>
      <c r="BT13" s="45" t="s">
        <v>327</v>
      </c>
      <c r="BU13" s="46" t="s">
        <v>328</v>
      </c>
      <c r="BV13" s="47" t="s">
        <v>98</v>
      </c>
      <c r="BW13" s="45" t="s">
        <v>329</v>
      </c>
      <c r="BX13" s="46" t="s">
        <v>330</v>
      </c>
      <c r="BY13" s="47" t="s">
        <v>331</v>
      </c>
      <c r="BZ13" s="45" t="s">
        <v>128</v>
      </c>
      <c r="CA13" s="46" t="s">
        <v>178</v>
      </c>
      <c r="CB13" s="47" t="s">
        <v>130</v>
      </c>
      <c r="CC13" s="45" t="s">
        <v>179</v>
      </c>
      <c r="CD13" s="46" t="s">
        <v>180</v>
      </c>
      <c r="CE13" s="47" t="s">
        <v>181</v>
      </c>
      <c r="CF13" s="45" t="s">
        <v>182</v>
      </c>
      <c r="CG13" s="46" t="s">
        <v>183</v>
      </c>
      <c r="CH13" s="47" t="s">
        <v>604</v>
      </c>
      <c r="CI13" s="45" t="s">
        <v>95</v>
      </c>
      <c r="CJ13" s="46" t="s">
        <v>184</v>
      </c>
      <c r="CK13" s="47" t="s">
        <v>185</v>
      </c>
      <c r="CL13" s="45" t="s">
        <v>186</v>
      </c>
      <c r="CM13" s="46" t="s">
        <v>607</v>
      </c>
      <c r="CN13" s="47" t="s">
        <v>608</v>
      </c>
      <c r="CO13" s="45" t="s">
        <v>128</v>
      </c>
      <c r="CP13" s="46" t="s">
        <v>129</v>
      </c>
      <c r="CQ13" s="47" t="s">
        <v>106</v>
      </c>
      <c r="CR13" s="45" t="s">
        <v>611</v>
      </c>
      <c r="CS13" s="46" t="s">
        <v>467</v>
      </c>
      <c r="CT13" s="47" t="s">
        <v>612</v>
      </c>
      <c r="CU13" s="45" t="s">
        <v>332</v>
      </c>
      <c r="CV13" s="46" t="s">
        <v>333</v>
      </c>
      <c r="CW13" s="47" t="s">
        <v>334</v>
      </c>
      <c r="CX13" s="45" t="s">
        <v>335</v>
      </c>
      <c r="CY13" s="46" t="s">
        <v>336</v>
      </c>
      <c r="CZ13" s="47" t="s">
        <v>337</v>
      </c>
      <c r="DA13" s="45" t="s">
        <v>615</v>
      </c>
      <c r="DB13" s="46" t="s">
        <v>339</v>
      </c>
      <c r="DC13" s="47" t="s">
        <v>340</v>
      </c>
      <c r="DD13" s="48" t="s">
        <v>95</v>
      </c>
      <c r="DE13" s="49" t="s">
        <v>151</v>
      </c>
      <c r="DF13" s="49" t="s">
        <v>150</v>
      </c>
      <c r="DG13" s="48" t="s">
        <v>618</v>
      </c>
      <c r="DH13" s="49" t="s">
        <v>619</v>
      </c>
      <c r="DI13" s="49" t="s">
        <v>620</v>
      </c>
      <c r="DJ13" s="48" t="s">
        <v>341</v>
      </c>
      <c r="DK13" s="49" t="s">
        <v>342</v>
      </c>
      <c r="DL13" s="49" t="s">
        <v>622</v>
      </c>
      <c r="DM13" s="45" t="s">
        <v>343</v>
      </c>
      <c r="DN13" s="46" t="s">
        <v>344</v>
      </c>
      <c r="DO13" s="47" t="s">
        <v>345</v>
      </c>
      <c r="DP13" s="45" t="s">
        <v>343</v>
      </c>
      <c r="DQ13" s="46" t="s">
        <v>344</v>
      </c>
      <c r="DR13" s="47" t="s">
        <v>625</v>
      </c>
      <c r="DS13" s="45" t="s">
        <v>346</v>
      </c>
      <c r="DT13" s="46" t="s">
        <v>347</v>
      </c>
      <c r="DU13" s="47" t="s">
        <v>348</v>
      </c>
      <c r="DV13" s="45" t="s">
        <v>349</v>
      </c>
      <c r="DW13" s="46" t="s">
        <v>350</v>
      </c>
      <c r="DX13" s="47" t="s">
        <v>351</v>
      </c>
      <c r="DY13" s="45" t="s">
        <v>352</v>
      </c>
      <c r="DZ13" s="46" t="s">
        <v>353</v>
      </c>
      <c r="EA13" s="47" t="s">
        <v>629</v>
      </c>
      <c r="EB13" s="45" t="s">
        <v>830</v>
      </c>
      <c r="EC13" s="46" t="s">
        <v>631</v>
      </c>
      <c r="ED13" s="47" t="s">
        <v>632</v>
      </c>
      <c r="EE13" s="45" t="s">
        <v>634</v>
      </c>
      <c r="EF13" s="46" t="s">
        <v>635</v>
      </c>
      <c r="EG13" s="47" t="s">
        <v>636</v>
      </c>
      <c r="EH13" s="45" t="s">
        <v>354</v>
      </c>
      <c r="EI13" s="46" t="s">
        <v>638</v>
      </c>
      <c r="EJ13" s="47" t="s">
        <v>125</v>
      </c>
      <c r="EK13" s="45" t="s">
        <v>355</v>
      </c>
      <c r="EL13" s="46" t="s">
        <v>640</v>
      </c>
      <c r="EM13" s="47" t="s">
        <v>641</v>
      </c>
      <c r="EN13" s="45" t="s">
        <v>642</v>
      </c>
      <c r="EO13" s="46" t="s">
        <v>643</v>
      </c>
      <c r="EP13" s="47" t="s">
        <v>358</v>
      </c>
      <c r="EQ13" s="45" t="s">
        <v>110</v>
      </c>
      <c r="ER13" s="46" t="s">
        <v>356</v>
      </c>
      <c r="ES13" s="47" t="s">
        <v>127</v>
      </c>
      <c r="ET13" s="45" t="s">
        <v>359</v>
      </c>
      <c r="EU13" s="46" t="s">
        <v>360</v>
      </c>
      <c r="EV13" s="47" t="s">
        <v>646</v>
      </c>
      <c r="EW13" s="45" t="s">
        <v>361</v>
      </c>
      <c r="EX13" s="46" t="s">
        <v>362</v>
      </c>
      <c r="EY13" s="47" t="s">
        <v>363</v>
      </c>
      <c r="EZ13" s="45" t="s">
        <v>831</v>
      </c>
      <c r="FA13" s="46" t="s">
        <v>649</v>
      </c>
      <c r="FB13" s="47" t="s">
        <v>364</v>
      </c>
      <c r="FC13" s="45" t="s">
        <v>365</v>
      </c>
      <c r="FD13" s="46" t="s">
        <v>366</v>
      </c>
      <c r="FE13" s="47" t="s">
        <v>367</v>
      </c>
      <c r="FF13" s="45" t="s">
        <v>651</v>
      </c>
      <c r="FG13" s="46" t="s">
        <v>652</v>
      </c>
      <c r="FH13" s="47" t="s">
        <v>653</v>
      </c>
      <c r="FI13" s="45" t="s">
        <v>655</v>
      </c>
      <c r="FJ13" s="46" t="s">
        <v>656</v>
      </c>
      <c r="FK13" s="47" t="s">
        <v>657</v>
      </c>
    </row>
    <row r="14" spans="1:167" ht="15.6">
      <c r="A14" s="1">
        <v>1</v>
      </c>
      <c r="B14" s="51" t="s">
        <v>844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</row>
    <row r="15" spans="1:167" ht="15.6">
      <c r="A15" s="1">
        <v>2</v>
      </c>
      <c r="B15" s="51" t="s">
        <v>843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/>
      <c r="AR15" s="3">
        <v>1</v>
      </c>
      <c r="AS15" s="3"/>
      <c r="AT15" s="3"/>
      <c r="AU15" s="3">
        <v>1</v>
      </c>
      <c r="AV15" s="3"/>
      <c r="AW15" s="3"/>
      <c r="AX15" s="3">
        <v>1</v>
      </c>
      <c r="AY15" s="3"/>
      <c r="AZ15" s="3"/>
      <c r="BA15" s="3">
        <v>1</v>
      </c>
      <c r="BB15" s="3"/>
      <c r="BC15" s="3"/>
      <c r="BD15" s="3">
        <v>1</v>
      </c>
      <c r="BE15" s="3"/>
      <c r="BF15" s="3"/>
      <c r="BG15" s="3">
        <v>1</v>
      </c>
      <c r="BH15" s="3"/>
      <c r="BI15" s="3"/>
      <c r="BJ15" s="3">
        <v>1</v>
      </c>
      <c r="BK15" s="3"/>
      <c r="BL15" s="3"/>
      <c r="BM15" s="3">
        <v>1</v>
      </c>
      <c r="BN15" s="3"/>
      <c r="BO15" s="3"/>
      <c r="BP15" s="3">
        <v>1</v>
      </c>
      <c r="BQ15" s="3"/>
      <c r="BR15" s="3"/>
      <c r="BS15" s="3">
        <v>1</v>
      </c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/>
      <c r="CQ15" s="3">
        <v>1</v>
      </c>
      <c r="CR15" s="3"/>
      <c r="CS15" s="3"/>
      <c r="CT15" s="3">
        <v>1</v>
      </c>
      <c r="CU15" s="3"/>
      <c r="CV15" s="3"/>
      <c r="CW15" s="3">
        <v>1</v>
      </c>
      <c r="CX15" s="3"/>
      <c r="CY15" s="3"/>
      <c r="CZ15" s="3">
        <v>1</v>
      </c>
      <c r="DA15" s="3"/>
      <c r="DB15" s="3"/>
      <c r="DC15" s="3">
        <v>1</v>
      </c>
      <c r="DD15" s="3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/>
      <c r="DU15" s="3">
        <v>1</v>
      </c>
      <c r="DV15" s="3"/>
      <c r="DW15" s="3"/>
      <c r="DX15" s="3">
        <v>1</v>
      </c>
      <c r="DY15" s="3"/>
      <c r="DZ15" s="3"/>
      <c r="EA15" s="3">
        <v>1</v>
      </c>
      <c r="EB15" s="3"/>
      <c r="EC15" s="3"/>
      <c r="ED15" s="3">
        <v>1</v>
      </c>
      <c r="EE15" s="3"/>
      <c r="EF15" s="3"/>
      <c r="EG15" s="3">
        <v>1</v>
      </c>
      <c r="EH15" s="3"/>
      <c r="EI15" s="3"/>
      <c r="EJ15" s="3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/>
      <c r="ES15" s="3">
        <v>1</v>
      </c>
      <c r="ET15" s="3"/>
      <c r="EU15" s="3"/>
      <c r="EV15" s="3">
        <v>1</v>
      </c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</row>
    <row r="16" spans="1:167">
      <c r="A16" s="169" t="s">
        <v>94</v>
      </c>
      <c r="B16" s="170"/>
      <c r="C16" s="2">
        <f t="shared" ref="C16:AH16" si="0">SUM(C14:C15)</f>
        <v>0</v>
      </c>
      <c r="D16" s="2">
        <f t="shared" si="0"/>
        <v>2</v>
      </c>
      <c r="E16" s="2">
        <f t="shared" si="0"/>
        <v>0</v>
      </c>
      <c r="F16" s="2">
        <f t="shared" si="0"/>
        <v>0</v>
      </c>
      <c r="G16" s="2">
        <f t="shared" si="0"/>
        <v>2</v>
      </c>
      <c r="H16" s="2">
        <f t="shared" si="0"/>
        <v>0</v>
      </c>
      <c r="I16" s="2">
        <f t="shared" si="0"/>
        <v>0</v>
      </c>
      <c r="J16" s="2">
        <f t="shared" si="0"/>
        <v>2</v>
      </c>
      <c r="K16" s="2">
        <f t="shared" si="0"/>
        <v>0</v>
      </c>
      <c r="L16" s="2">
        <f t="shared" si="0"/>
        <v>0</v>
      </c>
      <c r="M16" s="2">
        <f t="shared" si="0"/>
        <v>2</v>
      </c>
      <c r="N16" s="2">
        <f t="shared" si="0"/>
        <v>0</v>
      </c>
      <c r="O16" s="2">
        <f t="shared" si="0"/>
        <v>0</v>
      </c>
      <c r="P16" s="2">
        <f t="shared" si="0"/>
        <v>2</v>
      </c>
      <c r="Q16" s="2">
        <f t="shared" si="0"/>
        <v>0</v>
      </c>
      <c r="R16" s="2">
        <f t="shared" si="0"/>
        <v>0</v>
      </c>
      <c r="S16" s="2">
        <f t="shared" si="0"/>
        <v>2</v>
      </c>
      <c r="T16" s="2">
        <f t="shared" si="0"/>
        <v>0</v>
      </c>
      <c r="U16" s="2">
        <f t="shared" si="0"/>
        <v>0</v>
      </c>
      <c r="V16" s="2">
        <f t="shared" si="0"/>
        <v>2</v>
      </c>
      <c r="W16" s="2">
        <f t="shared" si="0"/>
        <v>0</v>
      </c>
      <c r="X16" s="2">
        <f t="shared" si="0"/>
        <v>0</v>
      </c>
      <c r="Y16" s="2">
        <f t="shared" si="0"/>
        <v>1</v>
      </c>
      <c r="Z16" s="2">
        <f t="shared" si="0"/>
        <v>1</v>
      </c>
      <c r="AA16" s="2">
        <f t="shared" si="0"/>
        <v>0</v>
      </c>
      <c r="AB16" s="2">
        <f t="shared" si="0"/>
        <v>1</v>
      </c>
      <c r="AC16" s="2">
        <f t="shared" si="0"/>
        <v>1</v>
      </c>
      <c r="AD16" s="2">
        <f t="shared" si="0"/>
        <v>0</v>
      </c>
      <c r="AE16" s="2">
        <f t="shared" si="0"/>
        <v>1</v>
      </c>
      <c r="AF16" s="2">
        <f t="shared" si="0"/>
        <v>1</v>
      </c>
      <c r="AG16" s="2">
        <f t="shared" si="0"/>
        <v>0</v>
      </c>
      <c r="AH16" s="2">
        <f t="shared" si="0"/>
        <v>1</v>
      </c>
      <c r="AI16" s="2">
        <f t="shared" ref="AI16:BN16" si="1">SUM(AI14:AI15)</f>
        <v>1</v>
      </c>
      <c r="AJ16" s="2">
        <f t="shared" si="1"/>
        <v>0</v>
      </c>
      <c r="AK16" s="2">
        <f t="shared" si="1"/>
        <v>1</v>
      </c>
      <c r="AL16" s="2">
        <f t="shared" si="1"/>
        <v>1</v>
      </c>
      <c r="AM16" s="2">
        <f t="shared" si="1"/>
        <v>0</v>
      </c>
      <c r="AN16" s="2">
        <f t="shared" si="1"/>
        <v>1</v>
      </c>
      <c r="AO16" s="2">
        <f t="shared" si="1"/>
        <v>1</v>
      </c>
      <c r="AP16" s="2">
        <f t="shared" si="1"/>
        <v>0</v>
      </c>
      <c r="AQ16" s="2">
        <f t="shared" si="1"/>
        <v>1</v>
      </c>
      <c r="AR16" s="2">
        <f t="shared" si="1"/>
        <v>1</v>
      </c>
      <c r="AS16" s="2">
        <f t="shared" si="1"/>
        <v>0</v>
      </c>
      <c r="AT16" s="2">
        <f t="shared" si="1"/>
        <v>1</v>
      </c>
      <c r="AU16" s="2">
        <f t="shared" si="1"/>
        <v>1</v>
      </c>
      <c r="AV16" s="2">
        <f t="shared" si="1"/>
        <v>0</v>
      </c>
      <c r="AW16" s="2">
        <f t="shared" si="1"/>
        <v>1</v>
      </c>
      <c r="AX16" s="2">
        <f t="shared" si="1"/>
        <v>1</v>
      </c>
      <c r="AY16" s="2">
        <f t="shared" si="1"/>
        <v>0</v>
      </c>
      <c r="AZ16" s="2">
        <f t="shared" si="1"/>
        <v>1</v>
      </c>
      <c r="BA16" s="2">
        <f t="shared" si="1"/>
        <v>1</v>
      </c>
      <c r="BB16" s="2">
        <f t="shared" si="1"/>
        <v>0</v>
      </c>
      <c r="BC16" s="2">
        <f t="shared" si="1"/>
        <v>1</v>
      </c>
      <c r="BD16" s="2">
        <f t="shared" si="1"/>
        <v>1</v>
      </c>
      <c r="BE16" s="2">
        <f t="shared" si="1"/>
        <v>0</v>
      </c>
      <c r="BF16" s="2">
        <f t="shared" si="1"/>
        <v>1</v>
      </c>
      <c r="BG16" s="2">
        <f t="shared" si="1"/>
        <v>1</v>
      </c>
      <c r="BH16" s="2">
        <f t="shared" si="1"/>
        <v>0</v>
      </c>
      <c r="BI16" s="2">
        <f t="shared" si="1"/>
        <v>1</v>
      </c>
      <c r="BJ16" s="2">
        <f t="shared" si="1"/>
        <v>1</v>
      </c>
      <c r="BK16" s="2">
        <f t="shared" si="1"/>
        <v>0</v>
      </c>
      <c r="BL16" s="2">
        <f t="shared" si="1"/>
        <v>1</v>
      </c>
      <c r="BM16" s="2">
        <f t="shared" si="1"/>
        <v>1</v>
      </c>
      <c r="BN16" s="2">
        <f t="shared" si="1"/>
        <v>0</v>
      </c>
      <c r="BO16" s="2">
        <f t="shared" ref="BO16:CT16" si="2">SUM(BO14:BO15)</f>
        <v>1</v>
      </c>
      <c r="BP16" s="2">
        <f t="shared" si="2"/>
        <v>1</v>
      </c>
      <c r="BQ16" s="2">
        <f t="shared" si="2"/>
        <v>0</v>
      </c>
      <c r="BR16" s="2">
        <f t="shared" si="2"/>
        <v>1</v>
      </c>
      <c r="BS16" s="2">
        <f t="shared" si="2"/>
        <v>1</v>
      </c>
      <c r="BT16" s="2">
        <f t="shared" si="2"/>
        <v>0</v>
      </c>
      <c r="BU16" s="2">
        <f t="shared" si="2"/>
        <v>1</v>
      </c>
      <c r="BV16" s="2">
        <f t="shared" si="2"/>
        <v>1</v>
      </c>
      <c r="BW16" s="2">
        <f t="shared" si="2"/>
        <v>0</v>
      </c>
      <c r="BX16" s="2">
        <f t="shared" si="2"/>
        <v>1</v>
      </c>
      <c r="BY16" s="2">
        <f t="shared" si="2"/>
        <v>1</v>
      </c>
      <c r="BZ16" s="2">
        <f t="shared" si="2"/>
        <v>0</v>
      </c>
      <c r="CA16" s="2">
        <f t="shared" si="2"/>
        <v>1</v>
      </c>
      <c r="CB16" s="2">
        <f t="shared" si="2"/>
        <v>1</v>
      </c>
      <c r="CC16" s="2">
        <f t="shared" si="2"/>
        <v>0</v>
      </c>
      <c r="CD16" s="2">
        <f t="shared" si="2"/>
        <v>1</v>
      </c>
      <c r="CE16" s="2">
        <f t="shared" si="2"/>
        <v>1</v>
      </c>
      <c r="CF16" s="2">
        <f t="shared" si="2"/>
        <v>0</v>
      </c>
      <c r="CG16" s="2">
        <f t="shared" si="2"/>
        <v>1</v>
      </c>
      <c r="CH16" s="2">
        <f t="shared" si="2"/>
        <v>1</v>
      </c>
      <c r="CI16" s="2">
        <f t="shared" si="2"/>
        <v>0</v>
      </c>
      <c r="CJ16" s="2">
        <f t="shared" si="2"/>
        <v>1</v>
      </c>
      <c r="CK16" s="2">
        <f t="shared" si="2"/>
        <v>1</v>
      </c>
      <c r="CL16" s="2">
        <f t="shared" si="2"/>
        <v>0</v>
      </c>
      <c r="CM16" s="2">
        <f t="shared" si="2"/>
        <v>1</v>
      </c>
      <c r="CN16" s="2">
        <f t="shared" si="2"/>
        <v>1</v>
      </c>
      <c r="CO16" s="2">
        <f t="shared" si="2"/>
        <v>0</v>
      </c>
      <c r="CP16" s="2">
        <f t="shared" si="2"/>
        <v>1</v>
      </c>
      <c r="CQ16" s="2">
        <f t="shared" si="2"/>
        <v>1</v>
      </c>
      <c r="CR16" s="2">
        <f t="shared" si="2"/>
        <v>0</v>
      </c>
      <c r="CS16" s="2">
        <f t="shared" si="2"/>
        <v>1</v>
      </c>
      <c r="CT16" s="2">
        <f t="shared" si="2"/>
        <v>1</v>
      </c>
      <c r="CU16" s="2">
        <f t="shared" ref="CU16:DZ16" si="3">SUM(CU14:CU15)</f>
        <v>0</v>
      </c>
      <c r="CV16" s="2">
        <f t="shared" si="3"/>
        <v>1</v>
      </c>
      <c r="CW16" s="2">
        <f t="shared" si="3"/>
        <v>1</v>
      </c>
      <c r="CX16" s="2">
        <f t="shared" si="3"/>
        <v>0</v>
      </c>
      <c r="CY16" s="2">
        <f t="shared" si="3"/>
        <v>1</v>
      </c>
      <c r="CZ16" s="2">
        <f t="shared" si="3"/>
        <v>1</v>
      </c>
      <c r="DA16" s="2">
        <f t="shared" si="3"/>
        <v>0</v>
      </c>
      <c r="DB16" s="2">
        <f t="shared" si="3"/>
        <v>1</v>
      </c>
      <c r="DC16" s="2">
        <f t="shared" si="3"/>
        <v>1</v>
      </c>
      <c r="DD16" s="2">
        <f t="shared" si="3"/>
        <v>0</v>
      </c>
      <c r="DE16" s="2">
        <f t="shared" si="3"/>
        <v>1</v>
      </c>
      <c r="DF16" s="2">
        <f t="shared" si="3"/>
        <v>1</v>
      </c>
      <c r="DG16" s="2">
        <f t="shared" si="3"/>
        <v>0</v>
      </c>
      <c r="DH16" s="2">
        <f t="shared" si="3"/>
        <v>1</v>
      </c>
      <c r="DI16" s="2">
        <f t="shared" si="3"/>
        <v>1</v>
      </c>
      <c r="DJ16" s="2">
        <f t="shared" si="3"/>
        <v>0</v>
      </c>
      <c r="DK16" s="2">
        <f t="shared" si="3"/>
        <v>1</v>
      </c>
      <c r="DL16" s="2">
        <f t="shared" si="3"/>
        <v>1</v>
      </c>
      <c r="DM16" s="2">
        <f t="shared" si="3"/>
        <v>0</v>
      </c>
      <c r="DN16" s="2">
        <f t="shared" si="3"/>
        <v>1</v>
      </c>
      <c r="DO16" s="2">
        <f t="shared" si="3"/>
        <v>1</v>
      </c>
      <c r="DP16" s="2">
        <f t="shared" si="3"/>
        <v>0</v>
      </c>
      <c r="DQ16" s="2">
        <f t="shared" si="3"/>
        <v>1</v>
      </c>
      <c r="DR16" s="2">
        <f t="shared" si="3"/>
        <v>1</v>
      </c>
      <c r="DS16" s="2">
        <f t="shared" si="3"/>
        <v>0</v>
      </c>
      <c r="DT16" s="2">
        <f t="shared" si="3"/>
        <v>1</v>
      </c>
      <c r="DU16" s="2">
        <f t="shared" si="3"/>
        <v>1</v>
      </c>
      <c r="DV16" s="2">
        <f t="shared" si="3"/>
        <v>0</v>
      </c>
      <c r="DW16" s="2">
        <f t="shared" si="3"/>
        <v>1</v>
      </c>
      <c r="DX16" s="2">
        <f t="shared" si="3"/>
        <v>1</v>
      </c>
      <c r="DY16" s="2">
        <f t="shared" si="3"/>
        <v>0</v>
      </c>
      <c r="DZ16" s="2">
        <f t="shared" si="3"/>
        <v>1</v>
      </c>
      <c r="EA16" s="2">
        <f t="shared" ref="EA16:FF16" si="4">SUM(EA14:EA15)</f>
        <v>1</v>
      </c>
      <c r="EB16" s="2">
        <f t="shared" si="4"/>
        <v>0</v>
      </c>
      <c r="EC16" s="2">
        <f t="shared" si="4"/>
        <v>1</v>
      </c>
      <c r="ED16" s="2">
        <f t="shared" si="4"/>
        <v>1</v>
      </c>
      <c r="EE16" s="2">
        <f t="shared" si="4"/>
        <v>0</v>
      </c>
      <c r="EF16" s="2">
        <f t="shared" si="4"/>
        <v>1</v>
      </c>
      <c r="EG16" s="2">
        <f t="shared" si="4"/>
        <v>1</v>
      </c>
      <c r="EH16" s="2">
        <f t="shared" si="4"/>
        <v>0</v>
      </c>
      <c r="EI16" s="2">
        <f t="shared" si="4"/>
        <v>1</v>
      </c>
      <c r="EJ16" s="2">
        <f t="shared" si="4"/>
        <v>1</v>
      </c>
      <c r="EK16" s="2">
        <f t="shared" si="4"/>
        <v>0</v>
      </c>
      <c r="EL16" s="2">
        <f t="shared" si="4"/>
        <v>1</v>
      </c>
      <c r="EM16" s="2">
        <f t="shared" si="4"/>
        <v>1</v>
      </c>
      <c r="EN16" s="2">
        <f t="shared" si="4"/>
        <v>0</v>
      </c>
      <c r="EO16" s="2">
        <f t="shared" si="4"/>
        <v>1</v>
      </c>
      <c r="EP16" s="2">
        <f t="shared" si="4"/>
        <v>1</v>
      </c>
      <c r="EQ16" s="2">
        <f t="shared" si="4"/>
        <v>0</v>
      </c>
      <c r="ER16" s="2">
        <f t="shared" si="4"/>
        <v>1</v>
      </c>
      <c r="ES16" s="2">
        <f t="shared" si="4"/>
        <v>1</v>
      </c>
      <c r="ET16" s="2">
        <f t="shared" si="4"/>
        <v>0</v>
      </c>
      <c r="EU16" s="2">
        <f t="shared" si="4"/>
        <v>1</v>
      </c>
      <c r="EV16" s="2">
        <f t="shared" si="4"/>
        <v>1</v>
      </c>
      <c r="EW16" s="2">
        <f t="shared" si="4"/>
        <v>0</v>
      </c>
      <c r="EX16" s="2">
        <f t="shared" si="4"/>
        <v>2</v>
      </c>
      <c r="EY16" s="2">
        <f t="shared" si="4"/>
        <v>0</v>
      </c>
      <c r="EZ16" s="2">
        <f t="shared" si="4"/>
        <v>0</v>
      </c>
      <c r="FA16" s="2">
        <f t="shared" si="4"/>
        <v>2</v>
      </c>
      <c r="FB16" s="2">
        <f t="shared" si="4"/>
        <v>0</v>
      </c>
      <c r="FC16" s="2">
        <f t="shared" si="4"/>
        <v>0</v>
      </c>
      <c r="FD16" s="2">
        <f t="shared" si="4"/>
        <v>2</v>
      </c>
      <c r="FE16" s="2">
        <f t="shared" si="4"/>
        <v>0</v>
      </c>
      <c r="FF16" s="2">
        <f t="shared" si="4"/>
        <v>0</v>
      </c>
      <c r="FG16" s="2">
        <f t="shared" ref="FG16:GL16" si="5">SUM(FG14:FG15)</f>
        <v>2</v>
      </c>
      <c r="FH16" s="2">
        <f t="shared" si="5"/>
        <v>0</v>
      </c>
      <c r="FI16" s="2">
        <f t="shared" si="5"/>
        <v>0</v>
      </c>
      <c r="FJ16" s="2">
        <f t="shared" si="5"/>
        <v>2</v>
      </c>
      <c r="FK16" s="2">
        <f t="shared" si="5"/>
        <v>0</v>
      </c>
    </row>
    <row r="17" spans="1:167" ht="39" customHeight="1">
      <c r="A17" s="171" t="s">
        <v>463</v>
      </c>
      <c r="B17" s="172"/>
      <c r="C17" s="9">
        <f>C16/2%</f>
        <v>0</v>
      </c>
      <c r="D17" s="9">
        <f t="shared" ref="D17:BO17" si="6">D16/2%</f>
        <v>100</v>
      </c>
      <c r="E17" s="9">
        <f t="shared" si="6"/>
        <v>0</v>
      </c>
      <c r="F17" s="9">
        <f t="shared" si="6"/>
        <v>0</v>
      </c>
      <c r="G17" s="9">
        <f t="shared" si="6"/>
        <v>100</v>
      </c>
      <c r="H17" s="9">
        <f t="shared" si="6"/>
        <v>0</v>
      </c>
      <c r="I17" s="9">
        <f t="shared" si="6"/>
        <v>0</v>
      </c>
      <c r="J17" s="9">
        <f t="shared" si="6"/>
        <v>100</v>
      </c>
      <c r="K17" s="9">
        <f t="shared" si="6"/>
        <v>0</v>
      </c>
      <c r="L17" s="9">
        <f t="shared" si="6"/>
        <v>0</v>
      </c>
      <c r="M17" s="9">
        <f t="shared" si="6"/>
        <v>100</v>
      </c>
      <c r="N17" s="9">
        <f t="shared" si="6"/>
        <v>0</v>
      </c>
      <c r="O17" s="9">
        <f t="shared" si="6"/>
        <v>0</v>
      </c>
      <c r="P17" s="9">
        <f t="shared" si="6"/>
        <v>100</v>
      </c>
      <c r="Q17" s="9">
        <f t="shared" si="6"/>
        <v>0</v>
      </c>
      <c r="R17" s="9">
        <f t="shared" si="6"/>
        <v>0</v>
      </c>
      <c r="S17" s="9">
        <f t="shared" si="6"/>
        <v>100</v>
      </c>
      <c r="T17" s="9">
        <f t="shared" si="6"/>
        <v>0</v>
      </c>
      <c r="U17" s="9">
        <f t="shared" si="6"/>
        <v>0</v>
      </c>
      <c r="V17" s="9">
        <f t="shared" si="6"/>
        <v>100</v>
      </c>
      <c r="W17" s="9">
        <f t="shared" si="6"/>
        <v>0</v>
      </c>
      <c r="X17" s="9">
        <f t="shared" si="6"/>
        <v>0</v>
      </c>
      <c r="Y17" s="9">
        <f t="shared" si="6"/>
        <v>50</v>
      </c>
      <c r="Z17" s="9">
        <f t="shared" si="6"/>
        <v>50</v>
      </c>
      <c r="AA17" s="9">
        <f t="shared" si="6"/>
        <v>0</v>
      </c>
      <c r="AB17" s="9">
        <f t="shared" si="6"/>
        <v>50</v>
      </c>
      <c r="AC17" s="9">
        <f t="shared" si="6"/>
        <v>50</v>
      </c>
      <c r="AD17" s="9">
        <f t="shared" si="6"/>
        <v>0</v>
      </c>
      <c r="AE17" s="9">
        <f t="shared" si="6"/>
        <v>50</v>
      </c>
      <c r="AF17" s="9">
        <f t="shared" si="6"/>
        <v>50</v>
      </c>
      <c r="AG17" s="9">
        <f t="shared" si="6"/>
        <v>0</v>
      </c>
      <c r="AH17" s="9">
        <f t="shared" si="6"/>
        <v>50</v>
      </c>
      <c r="AI17" s="9">
        <f t="shared" si="6"/>
        <v>50</v>
      </c>
      <c r="AJ17" s="9">
        <f t="shared" si="6"/>
        <v>0</v>
      </c>
      <c r="AK17" s="9">
        <f t="shared" si="6"/>
        <v>50</v>
      </c>
      <c r="AL17" s="9">
        <f t="shared" si="6"/>
        <v>50</v>
      </c>
      <c r="AM17" s="9">
        <f t="shared" si="6"/>
        <v>0</v>
      </c>
      <c r="AN17" s="9">
        <f t="shared" si="6"/>
        <v>50</v>
      </c>
      <c r="AO17" s="9">
        <f t="shared" si="6"/>
        <v>50</v>
      </c>
      <c r="AP17" s="9">
        <f t="shared" si="6"/>
        <v>0</v>
      </c>
      <c r="AQ17" s="9">
        <f t="shared" si="6"/>
        <v>50</v>
      </c>
      <c r="AR17" s="9">
        <f t="shared" si="6"/>
        <v>50</v>
      </c>
      <c r="AS17" s="9">
        <f t="shared" si="6"/>
        <v>0</v>
      </c>
      <c r="AT17" s="9">
        <f t="shared" si="6"/>
        <v>50</v>
      </c>
      <c r="AU17" s="9">
        <f t="shared" si="6"/>
        <v>50</v>
      </c>
      <c r="AV17" s="9">
        <f t="shared" si="6"/>
        <v>0</v>
      </c>
      <c r="AW17" s="9">
        <f t="shared" si="6"/>
        <v>50</v>
      </c>
      <c r="AX17" s="9">
        <f t="shared" si="6"/>
        <v>50</v>
      </c>
      <c r="AY17" s="9">
        <f t="shared" si="6"/>
        <v>0</v>
      </c>
      <c r="AZ17" s="9">
        <f t="shared" si="6"/>
        <v>50</v>
      </c>
      <c r="BA17" s="9">
        <f t="shared" si="6"/>
        <v>50</v>
      </c>
      <c r="BB17" s="9">
        <f t="shared" si="6"/>
        <v>0</v>
      </c>
      <c r="BC17" s="9">
        <f t="shared" si="6"/>
        <v>50</v>
      </c>
      <c r="BD17" s="9">
        <f t="shared" si="6"/>
        <v>50</v>
      </c>
      <c r="BE17" s="9">
        <f t="shared" si="6"/>
        <v>0</v>
      </c>
      <c r="BF17" s="9">
        <f t="shared" si="6"/>
        <v>50</v>
      </c>
      <c r="BG17" s="9">
        <f t="shared" si="6"/>
        <v>50</v>
      </c>
      <c r="BH17" s="9">
        <f t="shared" si="6"/>
        <v>0</v>
      </c>
      <c r="BI17" s="9">
        <f t="shared" si="6"/>
        <v>50</v>
      </c>
      <c r="BJ17" s="9">
        <f t="shared" si="6"/>
        <v>50</v>
      </c>
      <c r="BK17" s="9">
        <f t="shared" si="6"/>
        <v>0</v>
      </c>
      <c r="BL17" s="9">
        <f t="shared" si="6"/>
        <v>50</v>
      </c>
      <c r="BM17" s="9">
        <f t="shared" si="6"/>
        <v>50</v>
      </c>
      <c r="BN17" s="9">
        <f t="shared" si="6"/>
        <v>0</v>
      </c>
      <c r="BO17" s="9">
        <f t="shared" si="6"/>
        <v>50</v>
      </c>
      <c r="BP17" s="9">
        <f t="shared" ref="BP17:EA17" si="7">BP16/2%</f>
        <v>50</v>
      </c>
      <c r="BQ17" s="9">
        <f t="shared" si="7"/>
        <v>0</v>
      </c>
      <c r="BR17" s="9">
        <f t="shared" si="7"/>
        <v>50</v>
      </c>
      <c r="BS17" s="9">
        <f t="shared" si="7"/>
        <v>50</v>
      </c>
      <c r="BT17" s="9">
        <f t="shared" si="7"/>
        <v>0</v>
      </c>
      <c r="BU17" s="9">
        <f t="shared" si="7"/>
        <v>50</v>
      </c>
      <c r="BV17" s="9">
        <f t="shared" si="7"/>
        <v>50</v>
      </c>
      <c r="BW17" s="9">
        <f t="shared" si="7"/>
        <v>0</v>
      </c>
      <c r="BX17" s="9">
        <f t="shared" si="7"/>
        <v>50</v>
      </c>
      <c r="BY17" s="9">
        <f t="shared" si="7"/>
        <v>50</v>
      </c>
      <c r="BZ17" s="9">
        <f t="shared" si="7"/>
        <v>0</v>
      </c>
      <c r="CA17" s="9">
        <f t="shared" si="7"/>
        <v>50</v>
      </c>
      <c r="CB17" s="9">
        <f t="shared" si="7"/>
        <v>50</v>
      </c>
      <c r="CC17" s="9">
        <f t="shared" si="7"/>
        <v>0</v>
      </c>
      <c r="CD17" s="9">
        <f t="shared" si="7"/>
        <v>50</v>
      </c>
      <c r="CE17" s="9">
        <f t="shared" si="7"/>
        <v>50</v>
      </c>
      <c r="CF17" s="9">
        <f t="shared" si="7"/>
        <v>0</v>
      </c>
      <c r="CG17" s="9">
        <f t="shared" si="7"/>
        <v>50</v>
      </c>
      <c r="CH17" s="9">
        <f t="shared" si="7"/>
        <v>50</v>
      </c>
      <c r="CI17" s="9">
        <f t="shared" si="7"/>
        <v>0</v>
      </c>
      <c r="CJ17" s="9">
        <f t="shared" si="7"/>
        <v>50</v>
      </c>
      <c r="CK17" s="9">
        <f t="shared" si="7"/>
        <v>50</v>
      </c>
      <c r="CL17" s="9">
        <f t="shared" si="7"/>
        <v>0</v>
      </c>
      <c r="CM17" s="9">
        <f t="shared" si="7"/>
        <v>50</v>
      </c>
      <c r="CN17" s="9">
        <f t="shared" si="7"/>
        <v>50</v>
      </c>
      <c r="CO17" s="9">
        <f t="shared" si="7"/>
        <v>0</v>
      </c>
      <c r="CP17" s="9">
        <f t="shared" si="7"/>
        <v>50</v>
      </c>
      <c r="CQ17" s="9">
        <f t="shared" si="7"/>
        <v>50</v>
      </c>
      <c r="CR17" s="9">
        <f t="shared" si="7"/>
        <v>0</v>
      </c>
      <c r="CS17" s="9">
        <f t="shared" si="7"/>
        <v>50</v>
      </c>
      <c r="CT17" s="9">
        <f t="shared" si="7"/>
        <v>50</v>
      </c>
      <c r="CU17" s="9">
        <f t="shared" si="7"/>
        <v>0</v>
      </c>
      <c r="CV17" s="9">
        <f t="shared" si="7"/>
        <v>50</v>
      </c>
      <c r="CW17" s="9">
        <f t="shared" si="7"/>
        <v>50</v>
      </c>
      <c r="CX17" s="9">
        <f t="shared" si="7"/>
        <v>0</v>
      </c>
      <c r="CY17" s="9">
        <f t="shared" si="7"/>
        <v>50</v>
      </c>
      <c r="CZ17" s="9">
        <f t="shared" si="7"/>
        <v>50</v>
      </c>
      <c r="DA17" s="9">
        <f t="shared" si="7"/>
        <v>0</v>
      </c>
      <c r="DB17" s="9">
        <f t="shared" si="7"/>
        <v>50</v>
      </c>
      <c r="DC17" s="9">
        <f t="shared" si="7"/>
        <v>50</v>
      </c>
      <c r="DD17" s="9">
        <f t="shared" si="7"/>
        <v>0</v>
      </c>
      <c r="DE17" s="9">
        <f t="shared" si="7"/>
        <v>50</v>
      </c>
      <c r="DF17" s="9">
        <f t="shared" si="7"/>
        <v>50</v>
      </c>
      <c r="DG17" s="9">
        <f t="shared" si="7"/>
        <v>0</v>
      </c>
      <c r="DH17" s="9">
        <f t="shared" si="7"/>
        <v>50</v>
      </c>
      <c r="DI17" s="9">
        <f t="shared" si="7"/>
        <v>50</v>
      </c>
      <c r="DJ17" s="9">
        <f t="shared" si="7"/>
        <v>0</v>
      </c>
      <c r="DK17" s="9">
        <f t="shared" si="7"/>
        <v>50</v>
      </c>
      <c r="DL17" s="9">
        <f t="shared" si="7"/>
        <v>50</v>
      </c>
      <c r="DM17" s="9">
        <f t="shared" si="7"/>
        <v>0</v>
      </c>
      <c r="DN17" s="9">
        <f t="shared" si="7"/>
        <v>50</v>
      </c>
      <c r="DO17" s="9">
        <f t="shared" si="7"/>
        <v>50</v>
      </c>
      <c r="DP17" s="9">
        <f t="shared" si="7"/>
        <v>0</v>
      </c>
      <c r="DQ17" s="9">
        <f t="shared" si="7"/>
        <v>50</v>
      </c>
      <c r="DR17" s="9">
        <f t="shared" si="7"/>
        <v>50</v>
      </c>
      <c r="DS17" s="9">
        <f t="shared" si="7"/>
        <v>0</v>
      </c>
      <c r="DT17" s="9">
        <f t="shared" si="7"/>
        <v>50</v>
      </c>
      <c r="DU17" s="9">
        <f t="shared" si="7"/>
        <v>50</v>
      </c>
      <c r="DV17" s="9">
        <f t="shared" si="7"/>
        <v>0</v>
      </c>
      <c r="DW17" s="9">
        <f t="shared" si="7"/>
        <v>50</v>
      </c>
      <c r="DX17" s="9">
        <f t="shared" si="7"/>
        <v>50</v>
      </c>
      <c r="DY17" s="9">
        <f t="shared" si="7"/>
        <v>0</v>
      </c>
      <c r="DZ17" s="9">
        <f t="shared" si="7"/>
        <v>50</v>
      </c>
      <c r="EA17" s="9">
        <f t="shared" si="7"/>
        <v>50</v>
      </c>
      <c r="EB17" s="9">
        <f t="shared" ref="EB17:FK17" si="8">EB16/2%</f>
        <v>0</v>
      </c>
      <c r="EC17" s="9">
        <f t="shared" si="8"/>
        <v>50</v>
      </c>
      <c r="ED17" s="9">
        <f t="shared" si="8"/>
        <v>50</v>
      </c>
      <c r="EE17" s="9">
        <f t="shared" si="8"/>
        <v>0</v>
      </c>
      <c r="EF17" s="9">
        <f t="shared" si="8"/>
        <v>50</v>
      </c>
      <c r="EG17" s="9">
        <f t="shared" si="8"/>
        <v>50</v>
      </c>
      <c r="EH17" s="9">
        <f t="shared" si="8"/>
        <v>0</v>
      </c>
      <c r="EI17" s="9">
        <f t="shared" si="8"/>
        <v>50</v>
      </c>
      <c r="EJ17" s="9">
        <f t="shared" si="8"/>
        <v>50</v>
      </c>
      <c r="EK17" s="9">
        <f t="shared" si="8"/>
        <v>0</v>
      </c>
      <c r="EL17" s="9">
        <f t="shared" si="8"/>
        <v>50</v>
      </c>
      <c r="EM17" s="9">
        <f t="shared" si="8"/>
        <v>50</v>
      </c>
      <c r="EN17" s="9">
        <f t="shared" si="8"/>
        <v>0</v>
      </c>
      <c r="EO17" s="9">
        <f t="shared" si="8"/>
        <v>50</v>
      </c>
      <c r="EP17" s="9">
        <f t="shared" si="8"/>
        <v>50</v>
      </c>
      <c r="EQ17" s="9">
        <f t="shared" si="8"/>
        <v>0</v>
      </c>
      <c r="ER17" s="9">
        <f t="shared" si="8"/>
        <v>50</v>
      </c>
      <c r="ES17" s="9">
        <f t="shared" si="8"/>
        <v>50</v>
      </c>
      <c r="ET17" s="9">
        <f t="shared" si="8"/>
        <v>0</v>
      </c>
      <c r="EU17" s="9">
        <f t="shared" si="8"/>
        <v>50</v>
      </c>
      <c r="EV17" s="9">
        <f t="shared" si="8"/>
        <v>50</v>
      </c>
      <c r="EW17" s="9">
        <f t="shared" si="8"/>
        <v>0</v>
      </c>
      <c r="EX17" s="9">
        <f t="shared" si="8"/>
        <v>100</v>
      </c>
      <c r="EY17" s="9">
        <f t="shared" si="8"/>
        <v>0</v>
      </c>
      <c r="EZ17" s="9">
        <f t="shared" si="8"/>
        <v>0</v>
      </c>
      <c r="FA17" s="9">
        <f t="shared" si="8"/>
        <v>100</v>
      </c>
      <c r="FB17" s="9">
        <f t="shared" si="8"/>
        <v>0</v>
      </c>
      <c r="FC17" s="9">
        <f t="shared" si="8"/>
        <v>0</v>
      </c>
      <c r="FD17" s="9">
        <f t="shared" si="8"/>
        <v>100</v>
      </c>
      <c r="FE17" s="9">
        <f t="shared" si="8"/>
        <v>0</v>
      </c>
      <c r="FF17" s="9">
        <f t="shared" si="8"/>
        <v>0</v>
      </c>
      <c r="FG17" s="9">
        <f t="shared" si="8"/>
        <v>100</v>
      </c>
      <c r="FH17" s="9">
        <f t="shared" si="8"/>
        <v>0</v>
      </c>
      <c r="FI17" s="9">
        <f t="shared" si="8"/>
        <v>0</v>
      </c>
      <c r="FJ17" s="9">
        <f t="shared" si="8"/>
        <v>100</v>
      </c>
      <c r="FK17" s="9">
        <f t="shared" si="8"/>
        <v>0</v>
      </c>
    </row>
    <row r="19" spans="1:167">
      <c r="B19" s="175" t="s">
        <v>827</v>
      </c>
      <c r="C19" s="176"/>
      <c r="D19" s="176"/>
      <c r="E19" s="177"/>
      <c r="F19" s="29"/>
      <c r="G19" s="29"/>
      <c r="H19" s="29"/>
      <c r="I19" s="29"/>
      <c r="N19" s="56"/>
      <c r="O19" s="56"/>
      <c r="P19" s="56"/>
      <c r="Q19" s="56" t="s">
        <v>836</v>
      </c>
      <c r="R19" s="56"/>
      <c r="S19" s="56"/>
      <c r="T19" s="56"/>
      <c r="U19" s="56"/>
      <c r="V19" s="56"/>
      <c r="W19" s="56"/>
      <c r="X19" s="56"/>
    </row>
    <row r="20" spans="1:167">
      <c r="B20" s="11" t="s">
        <v>445</v>
      </c>
      <c r="C20" s="11" t="s">
        <v>453</v>
      </c>
      <c r="D20" s="27">
        <f t="shared" ref="D20:D22" si="9">E20/100*2</f>
        <v>0</v>
      </c>
      <c r="E20" s="23">
        <f>(C17+F17+I17+L17+O17)/5</f>
        <v>0</v>
      </c>
      <c r="N20" s="57">
        <f>SUM(E20:M20)</f>
        <v>0</v>
      </c>
      <c r="O20" s="58"/>
      <c r="P20" s="58"/>
      <c r="Q20" s="59">
        <f t="shared" ref="Q20:Q40" si="10">SUM(N20:P20)/100*2</f>
        <v>0</v>
      </c>
      <c r="R20" s="56"/>
      <c r="S20" s="116" t="s">
        <v>445</v>
      </c>
      <c r="T20" s="116" t="s">
        <v>453</v>
      </c>
      <c r="U20" s="58">
        <v>0</v>
      </c>
      <c r="V20" s="56"/>
      <c r="W20" s="56"/>
      <c r="X20" s="56"/>
    </row>
    <row r="21" spans="1:167">
      <c r="B21" s="3" t="s">
        <v>446</v>
      </c>
      <c r="C21" s="3" t="s">
        <v>453</v>
      </c>
      <c r="D21" s="21">
        <f t="shared" si="9"/>
        <v>2</v>
      </c>
      <c r="E21" s="18">
        <f>(D17+G17+J17+M17+P17)/5</f>
        <v>100</v>
      </c>
      <c r="N21" s="58"/>
      <c r="O21" s="57">
        <f>SUM(E21:N21)</f>
        <v>100</v>
      </c>
      <c r="P21" s="58"/>
      <c r="Q21" s="59">
        <f t="shared" si="10"/>
        <v>2</v>
      </c>
      <c r="R21" s="56"/>
      <c r="S21" s="116" t="s">
        <v>446</v>
      </c>
      <c r="T21" s="116" t="s">
        <v>453</v>
      </c>
      <c r="U21" s="58">
        <v>100</v>
      </c>
      <c r="V21" s="56"/>
      <c r="W21" s="56"/>
      <c r="X21" s="56"/>
    </row>
    <row r="22" spans="1:167">
      <c r="B22" s="3" t="s">
        <v>447</v>
      </c>
      <c r="C22" s="3" t="s">
        <v>453</v>
      </c>
      <c r="D22" s="21">
        <f t="shared" si="9"/>
        <v>0</v>
      </c>
      <c r="E22" s="18">
        <f>(E17+H17+K17+N17+Q17)/5</f>
        <v>0</v>
      </c>
      <c r="N22" s="58"/>
      <c r="O22" s="58"/>
      <c r="P22" s="57">
        <f>SUM(E22:O22)</f>
        <v>0</v>
      </c>
      <c r="Q22" s="59">
        <f t="shared" si="10"/>
        <v>0</v>
      </c>
      <c r="R22" s="56"/>
      <c r="S22" s="116" t="s">
        <v>447</v>
      </c>
      <c r="T22" s="116" t="s">
        <v>453</v>
      </c>
      <c r="U22" s="58">
        <v>0</v>
      </c>
      <c r="V22" s="56"/>
      <c r="W22" s="56"/>
      <c r="X22" s="56"/>
    </row>
    <row r="23" spans="1:167">
      <c r="B23" s="22"/>
      <c r="C23" s="22"/>
      <c r="D23" s="25">
        <f>SUM(D20:D22)</f>
        <v>2</v>
      </c>
      <c r="E23" s="25">
        <f>SUM(E20:E22)</f>
        <v>100</v>
      </c>
      <c r="N23" s="58"/>
      <c r="O23" s="58"/>
      <c r="P23" s="58"/>
      <c r="Q23" s="59"/>
      <c r="R23" s="56"/>
      <c r="S23" s="116"/>
      <c r="T23" s="116"/>
      <c r="U23" s="58"/>
      <c r="V23" s="56"/>
      <c r="W23" s="56"/>
      <c r="X23" s="56"/>
    </row>
    <row r="24" spans="1:167" ht="30" customHeight="1">
      <c r="B24" s="3"/>
      <c r="C24" s="3"/>
      <c r="D24" s="184" t="s">
        <v>190</v>
      </c>
      <c r="E24" s="184"/>
      <c r="F24" s="139" t="s">
        <v>191</v>
      </c>
      <c r="G24" s="139"/>
      <c r="H24" s="137" t="s">
        <v>245</v>
      </c>
      <c r="I24" s="137"/>
      <c r="N24" s="58"/>
      <c r="O24" s="58"/>
      <c r="P24" s="58"/>
      <c r="Q24" s="59"/>
      <c r="R24" s="56"/>
      <c r="S24" s="117"/>
      <c r="T24" s="117"/>
      <c r="U24" s="58"/>
      <c r="V24" s="56"/>
      <c r="W24" s="56"/>
      <c r="X24" s="56"/>
    </row>
    <row r="25" spans="1:167">
      <c r="B25" s="3" t="s">
        <v>445</v>
      </c>
      <c r="C25" s="3" t="s">
        <v>454</v>
      </c>
      <c r="D25" s="27">
        <f t="shared" ref="D25:F27" si="11">E25/100*2</f>
        <v>0</v>
      </c>
      <c r="E25" s="18">
        <f>(R17+U17+X17+AA17+AD17)/5</f>
        <v>0</v>
      </c>
      <c r="F25" s="27">
        <f t="shared" si="11"/>
        <v>0</v>
      </c>
      <c r="G25" s="18">
        <f>(AG17+AJ17+AM17+AP17+AS17)/5</f>
        <v>0</v>
      </c>
      <c r="H25" s="27">
        <f t="shared" ref="H25" si="12">I25/100*2</f>
        <v>0</v>
      </c>
      <c r="I25" s="18">
        <f>(AV17+AY17+BB17+BE17+BH17)/5</f>
        <v>0</v>
      </c>
      <c r="N25" s="58">
        <v>0</v>
      </c>
      <c r="O25" s="58"/>
      <c r="P25" s="58"/>
      <c r="Q25" s="59">
        <f t="shared" si="10"/>
        <v>0</v>
      </c>
      <c r="R25" s="56"/>
      <c r="S25" s="118" t="s">
        <v>445</v>
      </c>
      <c r="T25" s="118" t="s">
        <v>454</v>
      </c>
      <c r="U25" s="58">
        <v>28.9</v>
      </c>
      <c r="V25" s="56"/>
      <c r="W25" s="56"/>
      <c r="X25" s="56"/>
    </row>
    <row r="26" spans="1:167">
      <c r="B26" s="3" t="s">
        <v>446</v>
      </c>
      <c r="C26" s="3" t="s">
        <v>454</v>
      </c>
      <c r="D26" s="21">
        <f t="shared" si="11"/>
        <v>1.4</v>
      </c>
      <c r="E26" s="18">
        <f>(S17+V17+Y17+AB17+AE17)/5</f>
        <v>70</v>
      </c>
      <c r="F26" s="21">
        <f t="shared" si="11"/>
        <v>1</v>
      </c>
      <c r="G26" s="18">
        <f>(AH17+AK17+AN17+AQ17+AT17)/5</f>
        <v>50</v>
      </c>
      <c r="H26" s="21">
        <f t="shared" ref="H26" si="13">I26/100*2</f>
        <v>1</v>
      </c>
      <c r="I26" s="18">
        <f>(AW17+AZ17+BC17+BF17+BI17)/5</f>
        <v>50</v>
      </c>
      <c r="N26" s="58"/>
      <c r="O26" s="58">
        <v>56.6</v>
      </c>
      <c r="P26" s="58"/>
      <c r="Q26" s="59">
        <f t="shared" si="10"/>
        <v>1.1320000000000001</v>
      </c>
      <c r="R26" s="56"/>
      <c r="S26" s="118" t="s">
        <v>446</v>
      </c>
      <c r="T26" s="118" t="s">
        <v>454</v>
      </c>
      <c r="U26" s="58">
        <v>56.6</v>
      </c>
      <c r="V26" s="56"/>
      <c r="W26" s="56"/>
      <c r="X26" s="56"/>
    </row>
    <row r="27" spans="1:167">
      <c r="B27" s="3" t="s">
        <v>447</v>
      </c>
      <c r="C27" s="3" t="s">
        <v>454</v>
      </c>
      <c r="D27" s="21">
        <f t="shared" si="11"/>
        <v>0.6</v>
      </c>
      <c r="E27" s="18">
        <f>(T17+W17+Z17+AC17+AF17)/5</f>
        <v>30</v>
      </c>
      <c r="F27" s="21">
        <f t="shared" si="11"/>
        <v>1</v>
      </c>
      <c r="G27" s="18">
        <f>(AI17+AL17+AO17+AR17+AU17)/5</f>
        <v>50</v>
      </c>
      <c r="H27" s="21">
        <f t="shared" ref="H27" si="14">I27/100*2</f>
        <v>1</v>
      </c>
      <c r="I27" s="18">
        <f>(AX17+BA17+BD17+BG17+BJ17)/5</f>
        <v>50</v>
      </c>
      <c r="N27" s="58"/>
      <c r="O27" s="58"/>
      <c r="P27" s="58">
        <v>43.4</v>
      </c>
      <c r="Q27" s="59">
        <f t="shared" si="10"/>
        <v>0.86799999999999999</v>
      </c>
      <c r="R27" s="56"/>
      <c r="S27" s="118" t="s">
        <v>447</v>
      </c>
      <c r="T27" s="118" t="s">
        <v>454</v>
      </c>
      <c r="U27" s="58">
        <v>43.4</v>
      </c>
      <c r="V27" s="56"/>
      <c r="W27" s="56"/>
      <c r="X27" s="56"/>
    </row>
    <row r="28" spans="1:167">
      <c r="B28" s="3"/>
      <c r="C28" s="3"/>
      <c r="D28" s="20">
        <f t="shared" ref="D28:I28" si="15">SUM(D25:D27)</f>
        <v>2</v>
      </c>
      <c r="E28" s="20">
        <f t="shared" si="15"/>
        <v>100</v>
      </c>
      <c r="F28" s="19">
        <f t="shared" si="15"/>
        <v>2</v>
      </c>
      <c r="G28" s="20">
        <f t="shared" si="15"/>
        <v>100</v>
      </c>
      <c r="H28" s="19">
        <f t="shared" si="15"/>
        <v>2</v>
      </c>
      <c r="I28" s="20">
        <f t="shared" si="15"/>
        <v>100</v>
      </c>
      <c r="N28" s="58"/>
      <c r="O28" s="58"/>
      <c r="P28" s="58"/>
      <c r="Q28" s="59"/>
      <c r="R28" s="56"/>
      <c r="S28" s="118"/>
      <c r="T28" s="118"/>
      <c r="U28" s="58"/>
      <c r="V28" s="56"/>
      <c r="W28" s="56"/>
      <c r="X28" s="56"/>
    </row>
    <row r="29" spans="1:167">
      <c r="B29" s="3" t="s">
        <v>445</v>
      </c>
      <c r="C29" s="3" t="s">
        <v>455</v>
      </c>
      <c r="D29" s="27">
        <f t="shared" ref="D29" si="16">E29/100*2</f>
        <v>0</v>
      </c>
      <c r="E29" s="18">
        <f>(BK17+BN17+BQ17+BT17+BW17)/5</f>
        <v>0</v>
      </c>
      <c r="I29" s="28"/>
      <c r="N29" s="57">
        <f>SUM(E29:M29)</f>
        <v>0</v>
      </c>
      <c r="O29" s="58"/>
      <c r="P29" s="58"/>
      <c r="Q29" s="59">
        <f t="shared" si="10"/>
        <v>0</v>
      </c>
      <c r="R29" s="56"/>
      <c r="S29" s="118" t="s">
        <v>445</v>
      </c>
      <c r="T29" s="118" t="s">
        <v>455</v>
      </c>
      <c r="U29" s="58">
        <v>0</v>
      </c>
      <c r="V29" s="56"/>
      <c r="W29" s="56"/>
      <c r="X29" s="56"/>
    </row>
    <row r="30" spans="1:167">
      <c r="B30" s="3" t="s">
        <v>446</v>
      </c>
      <c r="C30" s="3" t="s">
        <v>455</v>
      </c>
      <c r="D30" s="21">
        <f t="shared" ref="D30" si="17">E30/100*2</f>
        <v>1</v>
      </c>
      <c r="E30" s="18">
        <f>(BL17+BO17+BR17+BU17+BX17)/5</f>
        <v>50</v>
      </c>
      <c r="N30" s="58"/>
      <c r="O30" s="57">
        <f>SUM(E30:N30)</f>
        <v>50</v>
      </c>
      <c r="P30" s="58"/>
      <c r="Q30" s="59">
        <f t="shared" si="10"/>
        <v>1</v>
      </c>
      <c r="R30" s="56"/>
      <c r="S30" s="118" t="s">
        <v>446</v>
      </c>
      <c r="T30" s="118" t="s">
        <v>455</v>
      </c>
      <c r="U30" s="58">
        <v>50</v>
      </c>
      <c r="V30" s="56"/>
      <c r="W30" s="56"/>
      <c r="X30" s="56"/>
    </row>
    <row r="31" spans="1:167">
      <c r="B31" s="3" t="s">
        <v>447</v>
      </c>
      <c r="C31" s="3" t="s">
        <v>455</v>
      </c>
      <c r="D31" s="21">
        <f t="shared" ref="D31" si="18">E31/100*2</f>
        <v>1</v>
      </c>
      <c r="E31" s="18">
        <f>(BM17+BP17+BS17+BV17+BY17)/5</f>
        <v>50</v>
      </c>
      <c r="N31" s="58"/>
      <c r="O31" s="58"/>
      <c r="P31" s="57">
        <f>SUM(E31:O31)</f>
        <v>50</v>
      </c>
      <c r="Q31" s="59">
        <f t="shared" si="10"/>
        <v>1</v>
      </c>
      <c r="R31" s="56"/>
      <c r="S31" s="118" t="s">
        <v>447</v>
      </c>
      <c r="T31" s="118" t="s">
        <v>455</v>
      </c>
      <c r="U31" s="58">
        <v>50</v>
      </c>
      <c r="V31" s="56"/>
      <c r="W31" s="56"/>
      <c r="X31" s="56"/>
    </row>
    <row r="32" spans="1:167">
      <c r="B32" s="22"/>
      <c r="C32" s="22"/>
      <c r="D32" s="24">
        <f>SUM(D29:D31)</f>
        <v>2</v>
      </c>
      <c r="E32" s="24">
        <f>SUM(E29:E31)</f>
        <v>100</v>
      </c>
      <c r="F32" s="26"/>
      <c r="N32" s="58"/>
      <c r="O32" s="58"/>
      <c r="P32" s="58"/>
      <c r="Q32" s="59"/>
      <c r="R32" s="56"/>
      <c r="S32" s="119"/>
      <c r="T32" s="119"/>
      <c r="U32" s="58"/>
      <c r="V32" s="56"/>
      <c r="W32" s="56"/>
      <c r="X32" s="56"/>
    </row>
    <row r="33" spans="2:24">
      <c r="B33" s="3"/>
      <c r="C33" s="3"/>
      <c r="D33" s="138" t="s">
        <v>197</v>
      </c>
      <c r="E33" s="138"/>
      <c r="F33" s="137" t="s">
        <v>192</v>
      </c>
      <c r="G33" s="137"/>
      <c r="H33" s="137" t="s">
        <v>198</v>
      </c>
      <c r="I33" s="137"/>
      <c r="J33" s="137" t="s">
        <v>199</v>
      </c>
      <c r="K33" s="137"/>
      <c r="L33" s="137" t="s">
        <v>14</v>
      </c>
      <c r="M33" s="137"/>
      <c r="N33" s="58"/>
      <c r="O33" s="58"/>
      <c r="P33" s="58"/>
      <c r="Q33" s="59"/>
      <c r="R33" s="56"/>
      <c r="S33" s="118"/>
      <c r="T33" s="118"/>
      <c r="U33" s="58"/>
      <c r="V33" s="56"/>
      <c r="W33" s="56"/>
      <c r="X33" s="56"/>
    </row>
    <row r="34" spans="2:24">
      <c r="B34" s="3" t="s">
        <v>445</v>
      </c>
      <c r="C34" s="3" t="s">
        <v>456</v>
      </c>
      <c r="D34" s="27">
        <f t="shared" ref="D34" si="19">E34/100*2</f>
        <v>0</v>
      </c>
      <c r="E34" s="18">
        <f>(BZ17+CC17+CF17+CI17+CL17)/5</f>
        <v>0</v>
      </c>
      <c r="F34" s="27">
        <f t="shared" ref="F34" si="20">G34/100*2</f>
        <v>0</v>
      </c>
      <c r="G34" s="18">
        <f>(CO17+CR17+CU17+CX17+DA17)/5</f>
        <v>0</v>
      </c>
      <c r="H34" s="27">
        <f t="shared" ref="H34" si="21">I34/100*2</f>
        <v>0</v>
      </c>
      <c r="I34" s="18">
        <f>(DD17+DG17+DJ17+DM17+DP17)/5</f>
        <v>0</v>
      </c>
      <c r="J34" s="27">
        <f t="shared" ref="J34" si="22">K34/100*2</f>
        <v>0</v>
      </c>
      <c r="K34" s="18">
        <f>(DS17+DV17+DY17+EB17+EE17)/5</f>
        <v>0</v>
      </c>
      <c r="L34" s="27">
        <f t="shared" ref="L34" si="23">M34/100*2</f>
        <v>0</v>
      </c>
      <c r="M34" s="18">
        <f>(EH17+EK17+EN17+EQ17+ET17)/5</f>
        <v>0</v>
      </c>
      <c r="N34" s="58">
        <v>0</v>
      </c>
      <c r="O34" s="58"/>
      <c r="P34" s="58"/>
      <c r="Q34" s="59">
        <f t="shared" si="10"/>
        <v>0</v>
      </c>
      <c r="R34" s="56"/>
      <c r="S34" s="118" t="s">
        <v>445</v>
      </c>
      <c r="T34" s="118" t="s">
        <v>456</v>
      </c>
      <c r="U34" s="58">
        <v>0</v>
      </c>
      <c r="V34" s="56"/>
      <c r="W34" s="56"/>
      <c r="X34" s="56"/>
    </row>
    <row r="35" spans="2:24">
      <c r="B35" s="3" t="s">
        <v>446</v>
      </c>
      <c r="C35" s="3" t="s">
        <v>456</v>
      </c>
      <c r="D35" s="21">
        <f t="shared" ref="D35" si="24">E35/100*2</f>
        <v>1</v>
      </c>
      <c r="E35" s="18">
        <f>(CA17+CD17+CG17+CJ17+CM17)/5</f>
        <v>50</v>
      </c>
      <c r="F35" s="21">
        <f t="shared" ref="F35" si="25">G35/100*2</f>
        <v>1</v>
      </c>
      <c r="G35" s="18">
        <f>(CP17+CS17+CV17+CY17+DB17)/5</f>
        <v>50</v>
      </c>
      <c r="H35" s="21">
        <f t="shared" ref="H35" si="26">I35/100*2</f>
        <v>1</v>
      </c>
      <c r="I35" s="18">
        <f>(DE17+DH17+DK17+DN17+DQ17)/5</f>
        <v>50</v>
      </c>
      <c r="J35" s="21">
        <f t="shared" ref="J35" si="27">K35/100*2</f>
        <v>1</v>
      </c>
      <c r="K35" s="18">
        <f>(DT17+DW17+DZ17+EC17+EF17)/5</f>
        <v>50</v>
      </c>
      <c r="L35" s="21">
        <f t="shared" ref="L35" si="28">M35/100*2</f>
        <v>1</v>
      </c>
      <c r="M35" s="18">
        <f>(EI17+EL17+EO17+ER17+EU17)/5</f>
        <v>50</v>
      </c>
      <c r="N35" s="58"/>
      <c r="O35" s="58">
        <v>50</v>
      </c>
      <c r="P35" s="58"/>
      <c r="Q35" s="59">
        <f t="shared" si="10"/>
        <v>1</v>
      </c>
      <c r="R35" s="56"/>
      <c r="S35" s="118" t="s">
        <v>446</v>
      </c>
      <c r="T35" s="118" t="s">
        <v>456</v>
      </c>
      <c r="U35" s="58">
        <v>50</v>
      </c>
      <c r="V35" s="56"/>
      <c r="W35" s="56"/>
      <c r="X35" s="56"/>
    </row>
    <row r="36" spans="2:24">
      <c r="B36" s="3" t="s">
        <v>447</v>
      </c>
      <c r="C36" s="3" t="s">
        <v>456</v>
      </c>
      <c r="D36" s="21">
        <f t="shared" ref="D36" si="29">E36/100*2</f>
        <v>1</v>
      </c>
      <c r="E36" s="18">
        <f>(CB17+CE17+CH17+CK17+CN17)/5</f>
        <v>50</v>
      </c>
      <c r="F36" s="21">
        <f t="shared" ref="F36" si="30">G36/100*2</f>
        <v>1</v>
      </c>
      <c r="G36" s="18">
        <f>(CQ17+CT17+CW17+CZ17+DC17)/5</f>
        <v>50</v>
      </c>
      <c r="H36" s="21">
        <f t="shared" ref="H36" si="31">I36/100*2</f>
        <v>1</v>
      </c>
      <c r="I36" s="18">
        <f>(DF17+DI17+DL17+DO17+DR17)/5</f>
        <v>50</v>
      </c>
      <c r="J36" s="21">
        <f t="shared" ref="J36" si="32">K36/100*2</f>
        <v>1</v>
      </c>
      <c r="K36" s="18">
        <f>(DU17+DX17+EA17+ED17+EG17)/5</f>
        <v>50</v>
      </c>
      <c r="L36" s="21">
        <f t="shared" ref="L36" si="33">M36/100*2</f>
        <v>1</v>
      </c>
      <c r="M36" s="18">
        <f>(EJ17+EM17+EP17+ES17+EV17)/5</f>
        <v>50</v>
      </c>
      <c r="N36" s="58"/>
      <c r="O36" s="58"/>
      <c r="P36" s="58">
        <v>50</v>
      </c>
      <c r="Q36" s="59">
        <f t="shared" si="10"/>
        <v>1</v>
      </c>
      <c r="R36" s="56"/>
      <c r="S36" s="118" t="s">
        <v>447</v>
      </c>
      <c r="T36" s="118" t="s">
        <v>456</v>
      </c>
      <c r="U36" s="58">
        <v>50</v>
      </c>
      <c r="V36" s="56"/>
      <c r="W36" s="56"/>
      <c r="X36" s="56"/>
    </row>
    <row r="37" spans="2:24">
      <c r="B37" s="3"/>
      <c r="C37" s="3"/>
      <c r="D37" s="19">
        <f t="shared" ref="D37:M37" si="34">SUM(D34:D36)</f>
        <v>2</v>
      </c>
      <c r="E37" s="19">
        <f t="shared" si="34"/>
        <v>100</v>
      </c>
      <c r="F37" s="19">
        <f t="shared" si="34"/>
        <v>2</v>
      </c>
      <c r="G37" s="20">
        <f t="shared" si="34"/>
        <v>100</v>
      </c>
      <c r="H37" s="19">
        <f t="shared" si="34"/>
        <v>2</v>
      </c>
      <c r="I37" s="20">
        <f t="shared" si="34"/>
        <v>100</v>
      </c>
      <c r="J37" s="19">
        <f t="shared" si="34"/>
        <v>2</v>
      </c>
      <c r="K37" s="20">
        <f t="shared" si="34"/>
        <v>100</v>
      </c>
      <c r="L37" s="19">
        <f t="shared" si="34"/>
        <v>2</v>
      </c>
      <c r="M37" s="20">
        <f t="shared" si="34"/>
        <v>100</v>
      </c>
      <c r="N37" s="58"/>
      <c r="O37" s="58"/>
      <c r="P37" s="58"/>
      <c r="Q37" s="59"/>
      <c r="R37" s="56"/>
      <c r="S37" s="118"/>
      <c r="T37" s="118"/>
      <c r="U37" s="58"/>
      <c r="V37" s="56"/>
      <c r="W37" s="56"/>
      <c r="X37" s="56"/>
    </row>
    <row r="38" spans="2:24">
      <c r="B38" s="3" t="s">
        <v>445</v>
      </c>
      <c r="C38" s="3" t="s">
        <v>457</v>
      </c>
      <c r="D38" s="27">
        <f t="shared" ref="D38" si="35">E38/100*2</f>
        <v>0</v>
      </c>
      <c r="E38" s="18">
        <f>(EW17+EZ17+FC17+FF17+FI17)/5</f>
        <v>0</v>
      </c>
      <c r="N38" s="57">
        <f>SUM(E38:M38)</f>
        <v>0</v>
      </c>
      <c r="O38" s="58"/>
      <c r="P38" s="58"/>
      <c r="Q38" s="59">
        <f t="shared" si="10"/>
        <v>0</v>
      </c>
      <c r="R38" s="56"/>
      <c r="S38" s="118" t="s">
        <v>445</v>
      </c>
      <c r="T38" s="118" t="s">
        <v>457</v>
      </c>
      <c r="U38" s="58">
        <v>0</v>
      </c>
      <c r="V38" s="56"/>
      <c r="W38" s="56"/>
      <c r="X38" s="56"/>
    </row>
    <row r="39" spans="2:24">
      <c r="B39" s="3" t="s">
        <v>446</v>
      </c>
      <c r="C39" s="3" t="s">
        <v>457</v>
      </c>
      <c r="D39" s="21">
        <f t="shared" ref="D39" si="36">E39/100*2</f>
        <v>2</v>
      </c>
      <c r="E39" s="18">
        <f>(EX17+FA17+FD17+FG17+FJ17)/5</f>
        <v>100</v>
      </c>
      <c r="N39" s="58"/>
      <c r="O39" s="57">
        <f>SUM(E39:N39)</f>
        <v>100</v>
      </c>
      <c r="P39" s="58"/>
      <c r="Q39" s="59">
        <f t="shared" si="10"/>
        <v>2</v>
      </c>
      <c r="R39" s="56"/>
      <c r="S39" s="118" t="s">
        <v>446</v>
      </c>
      <c r="T39" s="118" t="s">
        <v>457</v>
      </c>
      <c r="U39" s="58">
        <v>100</v>
      </c>
      <c r="V39" s="56"/>
      <c r="W39" s="56"/>
      <c r="X39" s="56"/>
    </row>
    <row r="40" spans="2:24">
      <c r="B40" s="3" t="s">
        <v>447</v>
      </c>
      <c r="C40" s="3" t="s">
        <v>457</v>
      </c>
      <c r="D40" s="21">
        <f t="shared" ref="D40" si="37">E40/100*2</f>
        <v>0</v>
      </c>
      <c r="E40" s="18">
        <f>(EY17+FB17+FE17+FH17+FK17)/5</f>
        <v>0</v>
      </c>
      <c r="N40" s="57"/>
      <c r="O40" s="58"/>
      <c r="P40" s="57">
        <v>0</v>
      </c>
      <c r="Q40" s="59">
        <f t="shared" si="10"/>
        <v>0</v>
      </c>
      <c r="R40" s="56"/>
      <c r="S40" s="118" t="s">
        <v>447</v>
      </c>
      <c r="T40" s="118" t="s">
        <v>457</v>
      </c>
      <c r="U40" s="58">
        <v>0</v>
      </c>
      <c r="V40" s="56"/>
      <c r="W40" s="56"/>
      <c r="X40" s="56"/>
    </row>
    <row r="41" spans="2:24" ht="18">
      <c r="B41" s="3"/>
      <c r="C41" s="3"/>
      <c r="D41" s="19">
        <f>SUM(D38:D40)</f>
        <v>2</v>
      </c>
      <c r="E41" s="19">
        <f>SUM(E38:E40)</f>
        <v>100</v>
      </c>
      <c r="N41" s="114"/>
      <c r="O41" s="114"/>
      <c r="P41" s="114"/>
      <c r="Q41" s="73"/>
      <c r="R41" s="73"/>
      <c r="S41" s="73"/>
      <c r="T41" s="56"/>
      <c r="U41" s="56"/>
      <c r="V41" s="56"/>
      <c r="W41" s="56"/>
      <c r="X41" s="56"/>
    </row>
    <row r="42" spans="2:24" ht="18">
      <c r="N42" s="73"/>
      <c r="O42" s="73" t="s">
        <v>833</v>
      </c>
      <c r="P42" s="73"/>
      <c r="Q42" s="73"/>
      <c r="R42" s="73"/>
      <c r="S42" s="73"/>
      <c r="T42" s="56"/>
      <c r="U42" s="56"/>
      <c r="V42" s="56"/>
      <c r="W42" s="56"/>
      <c r="X42" s="56"/>
    </row>
    <row r="43" spans="2:24" ht="18">
      <c r="M43" s="74" t="s">
        <v>445</v>
      </c>
      <c r="N43" s="75">
        <f>SUM(N20:N42)/5</f>
        <v>0</v>
      </c>
      <c r="O43" s="76" t="s">
        <v>834</v>
      </c>
      <c r="P43" s="73"/>
      <c r="Q43" s="73"/>
      <c r="R43" s="77">
        <f>SUM(N43:Q43)</f>
        <v>0</v>
      </c>
      <c r="S43" s="73"/>
      <c r="T43" s="56"/>
      <c r="U43" s="56"/>
      <c r="V43" s="56"/>
      <c r="W43" s="56"/>
      <c r="X43" s="56"/>
    </row>
    <row r="44" spans="2:24" ht="18">
      <c r="N44" s="78" t="s">
        <v>446</v>
      </c>
      <c r="O44" s="79">
        <f>SUM(O21:O43)/5</f>
        <v>71.320000000000007</v>
      </c>
      <c r="P44" s="80" t="s">
        <v>834</v>
      </c>
      <c r="Q44" s="73"/>
      <c r="R44" s="73">
        <f>SUM(N44:Q44)</f>
        <v>71.320000000000007</v>
      </c>
      <c r="S44" s="73"/>
      <c r="T44" s="56"/>
      <c r="U44" s="56"/>
      <c r="V44" s="56"/>
      <c r="W44" s="56"/>
      <c r="X44" s="56"/>
    </row>
    <row r="45" spans="2:24" ht="18">
      <c r="N45" s="73"/>
      <c r="O45" s="81" t="s">
        <v>447</v>
      </c>
      <c r="P45" s="82">
        <f>SUM(P22:P44)/5</f>
        <v>28.68</v>
      </c>
      <c r="Q45" s="83" t="s">
        <v>834</v>
      </c>
      <c r="R45" s="73"/>
      <c r="S45" s="73"/>
      <c r="T45" s="56"/>
      <c r="U45" s="56"/>
      <c r="V45" s="56"/>
      <c r="W45" s="56"/>
      <c r="X45" s="56"/>
    </row>
    <row r="46" spans="2:24" ht="18">
      <c r="N46" s="73"/>
      <c r="O46" s="73"/>
      <c r="P46" s="73"/>
      <c r="Q46" s="73"/>
      <c r="R46" s="73"/>
      <c r="S46" s="73"/>
      <c r="T46" s="56"/>
      <c r="U46" s="56"/>
      <c r="V46" s="56"/>
      <c r="W46" s="56"/>
      <c r="X46" s="56"/>
    </row>
    <row r="47" spans="2:24" ht="18">
      <c r="N47" s="73"/>
      <c r="O47" s="76" t="s">
        <v>835</v>
      </c>
      <c r="P47" s="76"/>
      <c r="Q47" s="76"/>
      <c r="R47" s="75">
        <f>SUM(R43:R46)</f>
        <v>71.320000000000007</v>
      </c>
      <c r="S47" s="73" t="s">
        <v>834</v>
      </c>
      <c r="T47" s="56"/>
      <c r="U47" s="56"/>
      <c r="V47" s="56"/>
      <c r="W47" s="56"/>
      <c r="X47" s="56"/>
    </row>
    <row r="48" spans="2:24" ht="18">
      <c r="N48" s="73"/>
      <c r="O48" s="73"/>
      <c r="P48" s="73"/>
      <c r="Q48" s="73"/>
      <c r="R48" s="73"/>
      <c r="S48" s="73"/>
      <c r="T48" s="56"/>
      <c r="U48" s="56"/>
      <c r="V48" s="56"/>
      <c r="W48" s="56"/>
      <c r="X48" s="56"/>
    </row>
  </sheetData>
  <mergeCells count="140">
    <mergeCell ref="DP2:DQ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5:CN5"/>
    <mergeCell ref="BZ11:CB11"/>
    <mergeCell ref="BZ4:EV4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DS5:EG5"/>
    <mergeCell ref="CO5:DC5"/>
    <mergeCell ref="EH5:EV5"/>
    <mergeCell ref="FF12:FH12"/>
    <mergeCell ref="EW12:EY12"/>
    <mergeCell ref="EZ12:FB12"/>
    <mergeCell ref="EB12:ED12"/>
    <mergeCell ref="EE12:EG12"/>
    <mergeCell ref="CR12:CT12"/>
    <mergeCell ref="DV12:DX12"/>
    <mergeCell ref="DY12:EA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EZ11:FB11"/>
    <mergeCell ref="FC11:FE11"/>
    <mergeCell ref="FF11:FH11"/>
    <mergeCell ref="CO12:CQ12"/>
    <mergeCell ref="DD5:DR5"/>
    <mergeCell ref="D33:E33"/>
    <mergeCell ref="F33:G33"/>
    <mergeCell ref="H33:I33"/>
    <mergeCell ref="J33:K33"/>
    <mergeCell ref="L33:M33"/>
    <mergeCell ref="B19:E19"/>
    <mergeCell ref="BE12:BG12"/>
    <mergeCell ref="BH12:BJ12"/>
    <mergeCell ref="D24:E24"/>
    <mergeCell ref="F24:G24"/>
    <mergeCell ref="H24:I24"/>
    <mergeCell ref="A16:B16"/>
    <mergeCell ref="AV12:AX12"/>
    <mergeCell ref="AY12:BA12"/>
    <mergeCell ref="BB12:BD12"/>
    <mergeCell ref="A17:B17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R54"/>
  <sheetViews>
    <sheetView topLeftCell="A5" zoomScale="90" zoomScaleNormal="90" workbookViewId="0">
      <selection activeCell="B18" sqref="B18"/>
    </sheetView>
  </sheetViews>
  <sheetFormatPr defaultRowHeight="14.4"/>
  <cols>
    <col min="2" max="2" width="33.44140625" customWidth="1"/>
    <col min="47" max="47" width="9.109375" customWidth="1"/>
  </cols>
  <sheetData>
    <row r="1" spans="1:200" ht="15.6">
      <c r="A1" s="5" t="s">
        <v>15</v>
      </c>
      <c r="B1" s="10" t="s">
        <v>247</v>
      </c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00" ht="15.6">
      <c r="A2" s="7" t="s">
        <v>839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DP2" s="135" t="s">
        <v>829</v>
      </c>
      <c r="DQ2" s="135"/>
    </row>
    <row r="3" spans="1:200" ht="15.6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00" ht="15.75" customHeight="1">
      <c r="A4" s="158" t="s">
        <v>0</v>
      </c>
      <c r="B4" s="158" t="s">
        <v>93</v>
      </c>
      <c r="C4" s="187" t="s">
        <v>248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44" t="s">
        <v>189</v>
      </c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 t="s">
        <v>469</v>
      </c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94" t="s">
        <v>196</v>
      </c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37" t="s">
        <v>249</v>
      </c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</row>
    <row r="5" spans="1:200" ht="13.5" customHeight="1">
      <c r="A5" s="158"/>
      <c r="B5" s="158"/>
      <c r="C5" s="143" t="s">
        <v>188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190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0" t="s">
        <v>191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245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3" t="s">
        <v>246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197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51" t="s">
        <v>192</v>
      </c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 t="s">
        <v>198</v>
      </c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95" t="s">
        <v>199</v>
      </c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51" t="s">
        <v>14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40" t="s">
        <v>194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6" hidden="1">
      <c r="A6" s="158"/>
      <c r="B6" s="158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8"/>
      <c r="V6" s="8"/>
      <c r="W6" s="8"/>
      <c r="X6" s="8"/>
      <c r="Y6" s="8"/>
      <c r="Z6" s="8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00" ht="15.6" hidden="1">
      <c r="A7" s="158"/>
      <c r="B7" s="158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8"/>
      <c r="V7" s="8"/>
      <c r="W7" s="8"/>
      <c r="X7" s="8"/>
      <c r="Y7" s="8"/>
      <c r="Z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00" ht="15.6" hidden="1">
      <c r="A8" s="158"/>
      <c r="B8" s="158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8"/>
      <c r="V8" s="8"/>
      <c r="W8" s="8"/>
      <c r="X8" s="8"/>
      <c r="Y8" s="8"/>
      <c r="Z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00" ht="15.6" hidden="1">
      <c r="A9" s="158"/>
      <c r="B9" s="158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8"/>
      <c r="V9" s="8"/>
      <c r="W9" s="8"/>
      <c r="X9" s="8"/>
      <c r="Y9" s="8"/>
      <c r="Z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00" ht="15.6" hidden="1">
      <c r="A10" s="158"/>
      <c r="B10" s="158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8"/>
      <c r="V10" s="8"/>
      <c r="W10" s="8"/>
      <c r="X10" s="8"/>
      <c r="Y10" s="8"/>
      <c r="Z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00" ht="15.6">
      <c r="A11" s="158"/>
      <c r="B11" s="158"/>
      <c r="C11" s="143" t="s">
        <v>58</v>
      </c>
      <c r="D11" s="143" t="s">
        <v>2</v>
      </c>
      <c r="E11" s="143" t="s">
        <v>3</v>
      </c>
      <c r="F11" s="143" t="s">
        <v>59</v>
      </c>
      <c r="G11" s="143" t="s">
        <v>6</v>
      </c>
      <c r="H11" s="143" t="s">
        <v>7</v>
      </c>
      <c r="I11" s="143" t="s">
        <v>87</v>
      </c>
      <c r="J11" s="143" t="s">
        <v>6</v>
      </c>
      <c r="K11" s="143" t="s">
        <v>7</v>
      </c>
      <c r="L11" s="143" t="s">
        <v>60</v>
      </c>
      <c r="M11" s="143" t="s">
        <v>1</v>
      </c>
      <c r="N11" s="143" t="s">
        <v>2</v>
      </c>
      <c r="O11" s="143" t="s">
        <v>61</v>
      </c>
      <c r="P11" s="143"/>
      <c r="Q11" s="143"/>
      <c r="R11" s="143" t="s">
        <v>62</v>
      </c>
      <c r="S11" s="143"/>
      <c r="T11" s="143"/>
      <c r="U11" s="143" t="s">
        <v>63</v>
      </c>
      <c r="V11" s="143"/>
      <c r="W11" s="143"/>
      <c r="X11" s="143" t="s">
        <v>64</v>
      </c>
      <c r="Y11" s="143"/>
      <c r="Z11" s="143"/>
      <c r="AA11" s="140" t="s">
        <v>684</v>
      </c>
      <c r="AB11" s="140"/>
      <c r="AC11" s="140"/>
      <c r="AD11" s="140" t="s">
        <v>65</v>
      </c>
      <c r="AE11" s="140"/>
      <c r="AF11" s="140"/>
      <c r="AG11" s="143" t="s">
        <v>66</v>
      </c>
      <c r="AH11" s="143"/>
      <c r="AI11" s="143"/>
      <c r="AJ11" s="140" t="s">
        <v>67</v>
      </c>
      <c r="AK11" s="140"/>
      <c r="AL11" s="140"/>
      <c r="AM11" s="143" t="s">
        <v>68</v>
      </c>
      <c r="AN11" s="143"/>
      <c r="AO11" s="143"/>
      <c r="AP11" s="143" t="s">
        <v>69</v>
      </c>
      <c r="AQ11" s="143"/>
      <c r="AR11" s="143"/>
      <c r="AS11" s="143" t="s">
        <v>70</v>
      </c>
      <c r="AT11" s="143"/>
      <c r="AU11" s="143"/>
      <c r="AV11" s="140" t="s">
        <v>71</v>
      </c>
      <c r="AW11" s="140"/>
      <c r="AX11" s="140"/>
      <c r="AY11" s="140" t="s">
        <v>72</v>
      </c>
      <c r="AZ11" s="140"/>
      <c r="BA11" s="140"/>
      <c r="BB11" s="140" t="s">
        <v>73</v>
      </c>
      <c r="BC11" s="140"/>
      <c r="BD11" s="140"/>
      <c r="BE11" s="140" t="s">
        <v>88</v>
      </c>
      <c r="BF11" s="140"/>
      <c r="BG11" s="140"/>
      <c r="BH11" s="140" t="s">
        <v>708</v>
      </c>
      <c r="BI11" s="140"/>
      <c r="BJ11" s="140"/>
      <c r="BK11" s="140" t="s">
        <v>74</v>
      </c>
      <c r="BL11" s="140"/>
      <c r="BM11" s="140"/>
      <c r="BN11" s="140" t="s">
        <v>75</v>
      </c>
      <c r="BO11" s="140"/>
      <c r="BP11" s="140"/>
      <c r="BQ11" s="140" t="s">
        <v>76</v>
      </c>
      <c r="BR11" s="140"/>
      <c r="BS11" s="140"/>
      <c r="BT11" s="140" t="s">
        <v>77</v>
      </c>
      <c r="BU11" s="140"/>
      <c r="BV11" s="140"/>
      <c r="BW11" s="140" t="s">
        <v>273</v>
      </c>
      <c r="BX11" s="140"/>
      <c r="BY11" s="140"/>
      <c r="BZ11" s="140" t="s">
        <v>274</v>
      </c>
      <c r="CA11" s="140"/>
      <c r="CB11" s="140"/>
      <c r="CC11" s="140" t="s">
        <v>275</v>
      </c>
      <c r="CD11" s="140"/>
      <c r="CE11" s="140"/>
      <c r="CF11" s="140" t="s">
        <v>276</v>
      </c>
      <c r="CG11" s="140"/>
      <c r="CH11" s="140"/>
      <c r="CI11" s="140" t="s">
        <v>277</v>
      </c>
      <c r="CJ11" s="140"/>
      <c r="CK11" s="140"/>
      <c r="CL11" s="140" t="s">
        <v>278</v>
      </c>
      <c r="CM11" s="140"/>
      <c r="CN11" s="140"/>
      <c r="CO11" s="155" t="s">
        <v>78</v>
      </c>
      <c r="CP11" s="156"/>
      <c r="CQ11" s="157"/>
      <c r="CR11" s="140" t="s">
        <v>79</v>
      </c>
      <c r="CS11" s="140"/>
      <c r="CT11" s="140"/>
      <c r="CU11" s="140" t="s">
        <v>89</v>
      </c>
      <c r="CV11" s="140"/>
      <c r="CW11" s="140"/>
      <c r="CX11" s="140" t="s">
        <v>80</v>
      </c>
      <c r="CY11" s="140"/>
      <c r="CZ11" s="140"/>
      <c r="DA11" s="140" t="s">
        <v>81</v>
      </c>
      <c r="DB11" s="140"/>
      <c r="DC11" s="140"/>
      <c r="DD11" s="140" t="s">
        <v>82</v>
      </c>
      <c r="DE11" s="140"/>
      <c r="DF11" s="140"/>
      <c r="DG11" s="140" t="s">
        <v>83</v>
      </c>
      <c r="DH11" s="140"/>
      <c r="DI11" s="140"/>
      <c r="DJ11" s="140" t="s">
        <v>84</v>
      </c>
      <c r="DK11" s="140"/>
      <c r="DL11" s="140"/>
      <c r="DM11" s="140" t="s">
        <v>85</v>
      </c>
      <c r="DN11" s="140"/>
      <c r="DO11" s="140"/>
      <c r="DP11" s="140" t="s">
        <v>86</v>
      </c>
      <c r="DQ11" s="140"/>
      <c r="DR11" s="140"/>
      <c r="DS11" s="140" t="s">
        <v>90</v>
      </c>
      <c r="DT11" s="140"/>
      <c r="DU11" s="140"/>
      <c r="DV11" s="140" t="s">
        <v>91</v>
      </c>
      <c r="DW11" s="140"/>
      <c r="DX11" s="140"/>
      <c r="DY11" s="140" t="s">
        <v>92</v>
      </c>
      <c r="DZ11" s="140"/>
      <c r="EA11" s="140"/>
      <c r="EB11" s="140" t="s">
        <v>256</v>
      </c>
      <c r="EC11" s="140"/>
      <c r="ED11" s="140"/>
      <c r="EE11" s="140" t="s">
        <v>257</v>
      </c>
      <c r="EF11" s="140"/>
      <c r="EG11" s="140"/>
      <c r="EH11" s="140" t="s">
        <v>258</v>
      </c>
      <c r="EI11" s="140"/>
      <c r="EJ11" s="140"/>
      <c r="EK11" s="140" t="s">
        <v>259</v>
      </c>
      <c r="EL11" s="140"/>
      <c r="EM11" s="140"/>
      <c r="EN11" s="140" t="s">
        <v>260</v>
      </c>
      <c r="EO11" s="140"/>
      <c r="EP11" s="140"/>
      <c r="EQ11" s="140" t="s">
        <v>261</v>
      </c>
      <c r="ER11" s="140"/>
      <c r="ES11" s="140"/>
      <c r="ET11" s="140" t="s">
        <v>262</v>
      </c>
      <c r="EU11" s="140"/>
      <c r="EV11" s="140"/>
      <c r="EW11" s="140" t="s">
        <v>263</v>
      </c>
      <c r="EX11" s="140"/>
      <c r="EY11" s="140"/>
      <c r="EZ11" s="140" t="s">
        <v>264</v>
      </c>
      <c r="FA11" s="140"/>
      <c r="FB11" s="140"/>
      <c r="FC11" s="140" t="s">
        <v>265</v>
      </c>
      <c r="FD11" s="140"/>
      <c r="FE11" s="140"/>
      <c r="FF11" s="140" t="s">
        <v>266</v>
      </c>
      <c r="FG11" s="140"/>
      <c r="FH11" s="140"/>
      <c r="FI11" s="140" t="s">
        <v>267</v>
      </c>
      <c r="FJ11" s="140"/>
      <c r="FK11" s="140"/>
      <c r="FL11" s="140" t="s">
        <v>268</v>
      </c>
      <c r="FM11" s="140"/>
      <c r="FN11" s="140"/>
      <c r="FO11" s="140" t="s">
        <v>269</v>
      </c>
      <c r="FP11" s="140"/>
      <c r="FQ11" s="140"/>
      <c r="FR11" s="140" t="s">
        <v>270</v>
      </c>
      <c r="FS11" s="140"/>
      <c r="FT11" s="140"/>
      <c r="FU11" s="140" t="s">
        <v>271</v>
      </c>
      <c r="FV11" s="140"/>
      <c r="FW11" s="140"/>
      <c r="FX11" s="140" t="s">
        <v>272</v>
      </c>
      <c r="FY11" s="140"/>
      <c r="FZ11" s="140"/>
      <c r="GA11" s="140" t="s">
        <v>250</v>
      </c>
      <c r="GB11" s="140"/>
      <c r="GC11" s="140"/>
      <c r="GD11" s="140" t="s">
        <v>251</v>
      </c>
      <c r="GE11" s="140"/>
      <c r="GF11" s="140"/>
      <c r="GG11" s="140" t="s">
        <v>252</v>
      </c>
      <c r="GH11" s="140"/>
      <c r="GI11" s="140"/>
      <c r="GJ11" s="140" t="s">
        <v>253</v>
      </c>
      <c r="GK11" s="140"/>
      <c r="GL11" s="140"/>
      <c r="GM11" s="140" t="s">
        <v>254</v>
      </c>
      <c r="GN11" s="140"/>
      <c r="GO11" s="140"/>
      <c r="GP11" s="140" t="s">
        <v>255</v>
      </c>
      <c r="GQ11" s="140"/>
      <c r="GR11" s="140"/>
    </row>
    <row r="12" spans="1:200" ht="87" customHeight="1">
      <c r="A12" s="158"/>
      <c r="B12" s="158"/>
      <c r="C12" s="167" t="s">
        <v>658</v>
      </c>
      <c r="D12" s="167"/>
      <c r="E12" s="167"/>
      <c r="F12" s="167" t="s">
        <v>660</v>
      </c>
      <c r="G12" s="167"/>
      <c r="H12" s="167"/>
      <c r="I12" s="167" t="s">
        <v>663</v>
      </c>
      <c r="J12" s="167"/>
      <c r="K12" s="167"/>
      <c r="L12" s="167" t="s">
        <v>667</v>
      </c>
      <c r="M12" s="167"/>
      <c r="N12" s="167"/>
      <c r="O12" s="167" t="s">
        <v>671</v>
      </c>
      <c r="P12" s="167"/>
      <c r="Q12" s="167"/>
      <c r="R12" s="167" t="s">
        <v>675</v>
      </c>
      <c r="S12" s="167"/>
      <c r="T12" s="167"/>
      <c r="U12" s="167" t="s">
        <v>679</v>
      </c>
      <c r="V12" s="167"/>
      <c r="W12" s="167"/>
      <c r="X12" s="167" t="s">
        <v>683</v>
      </c>
      <c r="Y12" s="167"/>
      <c r="Z12" s="167"/>
      <c r="AA12" s="167" t="s">
        <v>685</v>
      </c>
      <c r="AB12" s="167"/>
      <c r="AC12" s="167"/>
      <c r="AD12" s="167" t="s">
        <v>372</v>
      </c>
      <c r="AE12" s="167"/>
      <c r="AF12" s="167"/>
      <c r="AG12" s="167" t="s">
        <v>690</v>
      </c>
      <c r="AH12" s="167"/>
      <c r="AI12" s="167"/>
      <c r="AJ12" s="167" t="s">
        <v>691</v>
      </c>
      <c r="AK12" s="167"/>
      <c r="AL12" s="167"/>
      <c r="AM12" s="173" t="s">
        <v>692</v>
      </c>
      <c r="AN12" s="173"/>
      <c r="AO12" s="173"/>
      <c r="AP12" s="173" t="s">
        <v>693</v>
      </c>
      <c r="AQ12" s="173"/>
      <c r="AR12" s="173"/>
      <c r="AS12" s="173" t="s">
        <v>694</v>
      </c>
      <c r="AT12" s="173"/>
      <c r="AU12" s="173"/>
      <c r="AV12" s="173" t="s">
        <v>698</v>
      </c>
      <c r="AW12" s="173"/>
      <c r="AX12" s="173"/>
      <c r="AY12" s="173" t="s">
        <v>702</v>
      </c>
      <c r="AZ12" s="173"/>
      <c r="BA12" s="173"/>
      <c r="BB12" s="173" t="s">
        <v>705</v>
      </c>
      <c r="BC12" s="173"/>
      <c r="BD12" s="173"/>
      <c r="BE12" s="173" t="s">
        <v>706</v>
      </c>
      <c r="BF12" s="173"/>
      <c r="BG12" s="173"/>
      <c r="BH12" s="173" t="s">
        <v>709</v>
      </c>
      <c r="BI12" s="173"/>
      <c r="BJ12" s="173"/>
      <c r="BK12" s="173" t="s">
        <v>710</v>
      </c>
      <c r="BL12" s="173"/>
      <c r="BM12" s="173"/>
      <c r="BN12" s="173" t="s">
        <v>711</v>
      </c>
      <c r="BO12" s="173"/>
      <c r="BP12" s="173"/>
      <c r="BQ12" s="173" t="s">
        <v>394</v>
      </c>
      <c r="BR12" s="173"/>
      <c r="BS12" s="173"/>
      <c r="BT12" s="173" t="s">
        <v>397</v>
      </c>
      <c r="BU12" s="173"/>
      <c r="BV12" s="173"/>
      <c r="BW12" s="167" t="s">
        <v>712</v>
      </c>
      <c r="BX12" s="167"/>
      <c r="BY12" s="167"/>
      <c r="BZ12" s="167" t="s">
        <v>713</v>
      </c>
      <c r="CA12" s="167"/>
      <c r="CB12" s="167"/>
      <c r="CC12" s="167" t="s">
        <v>714</v>
      </c>
      <c r="CD12" s="167"/>
      <c r="CE12" s="167"/>
      <c r="CF12" s="167" t="s">
        <v>718</v>
      </c>
      <c r="CG12" s="167"/>
      <c r="CH12" s="167"/>
      <c r="CI12" s="167" t="s">
        <v>722</v>
      </c>
      <c r="CJ12" s="167"/>
      <c r="CK12" s="167"/>
      <c r="CL12" s="167" t="s">
        <v>407</v>
      </c>
      <c r="CM12" s="167"/>
      <c r="CN12" s="167"/>
      <c r="CO12" s="173" t="s">
        <v>724</v>
      </c>
      <c r="CP12" s="173"/>
      <c r="CQ12" s="173"/>
      <c r="CR12" s="173" t="s">
        <v>728</v>
      </c>
      <c r="CS12" s="173"/>
      <c r="CT12" s="173"/>
      <c r="CU12" s="173" t="s">
        <v>731</v>
      </c>
      <c r="CV12" s="173"/>
      <c r="CW12" s="173"/>
      <c r="CX12" s="173" t="s">
        <v>735</v>
      </c>
      <c r="CY12" s="173"/>
      <c r="CZ12" s="173"/>
      <c r="DA12" s="173" t="s">
        <v>415</v>
      </c>
      <c r="DB12" s="173"/>
      <c r="DC12" s="173"/>
      <c r="DD12" s="167" t="s">
        <v>736</v>
      </c>
      <c r="DE12" s="167"/>
      <c r="DF12" s="167"/>
      <c r="DG12" s="167" t="s">
        <v>740</v>
      </c>
      <c r="DH12" s="167"/>
      <c r="DI12" s="167"/>
      <c r="DJ12" s="167" t="s">
        <v>744</v>
      </c>
      <c r="DK12" s="167"/>
      <c r="DL12" s="167"/>
      <c r="DM12" s="173" t="s">
        <v>746</v>
      </c>
      <c r="DN12" s="173"/>
      <c r="DO12" s="173"/>
      <c r="DP12" s="167" t="s">
        <v>747</v>
      </c>
      <c r="DQ12" s="167"/>
      <c r="DR12" s="167"/>
      <c r="DS12" s="167" t="s">
        <v>423</v>
      </c>
      <c r="DT12" s="167"/>
      <c r="DU12" s="167"/>
      <c r="DV12" s="167" t="s">
        <v>425</v>
      </c>
      <c r="DW12" s="167"/>
      <c r="DX12" s="167"/>
      <c r="DY12" s="173" t="s">
        <v>752</v>
      </c>
      <c r="DZ12" s="173"/>
      <c r="EA12" s="173"/>
      <c r="EB12" s="173" t="s">
        <v>755</v>
      </c>
      <c r="EC12" s="173"/>
      <c r="ED12" s="173"/>
      <c r="EE12" s="173" t="s">
        <v>756</v>
      </c>
      <c r="EF12" s="173"/>
      <c r="EG12" s="173"/>
      <c r="EH12" s="173" t="s">
        <v>760</v>
      </c>
      <c r="EI12" s="173"/>
      <c r="EJ12" s="173"/>
      <c r="EK12" s="173" t="s">
        <v>764</v>
      </c>
      <c r="EL12" s="173"/>
      <c r="EM12" s="173"/>
      <c r="EN12" s="173" t="s">
        <v>431</v>
      </c>
      <c r="EO12" s="173"/>
      <c r="EP12" s="173"/>
      <c r="EQ12" s="167" t="s">
        <v>766</v>
      </c>
      <c r="ER12" s="167"/>
      <c r="ES12" s="167"/>
      <c r="ET12" s="167" t="s">
        <v>438</v>
      </c>
      <c r="EU12" s="167"/>
      <c r="EV12" s="167"/>
      <c r="EW12" s="167" t="s">
        <v>773</v>
      </c>
      <c r="EX12" s="167"/>
      <c r="EY12" s="167"/>
      <c r="EZ12" s="167" t="s">
        <v>434</v>
      </c>
      <c r="FA12" s="167"/>
      <c r="FB12" s="167"/>
      <c r="FC12" s="167" t="s">
        <v>435</v>
      </c>
      <c r="FD12" s="167"/>
      <c r="FE12" s="167"/>
      <c r="FF12" s="167" t="s">
        <v>780</v>
      </c>
      <c r="FG12" s="167"/>
      <c r="FH12" s="167"/>
      <c r="FI12" s="173" t="s">
        <v>784</v>
      </c>
      <c r="FJ12" s="173"/>
      <c r="FK12" s="173"/>
      <c r="FL12" s="173" t="s">
        <v>788</v>
      </c>
      <c r="FM12" s="173"/>
      <c r="FN12" s="173"/>
      <c r="FO12" s="173" t="s">
        <v>792</v>
      </c>
      <c r="FP12" s="173"/>
      <c r="FQ12" s="173"/>
      <c r="FR12" s="173" t="s">
        <v>439</v>
      </c>
      <c r="FS12" s="173"/>
      <c r="FT12" s="173"/>
      <c r="FU12" s="173" t="s">
        <v>799</v>
      </c>
      <c r="FV12" s="173"/>
      <c r="FW12" s="173"/>
      <c r="FX12" s="173" t="s">
        <v>802</v>
      </c>
      <c r="FY12" s="173"/>
      <c r="FZ12" s="173"/>
      <c r="GA12" s="167" t="s">
        <v>806</v>
      </c>
      <c r="GB12" s="167"/>
      <c r="GC12" s="167"/>
      <c r="GD12" s="167" t="s">
        <v>807</v>
      </c>
      <c r="GE12" s="167"/>
      <c r="GF12" s="167"/>
      <c r="GG12" s="167" t="s">
        <v>811</v>
      </c>
      <c r="GH12" s="167"/>
      <c r="GI12" s="167"/>
      <c r="GJ12" s="167" t="s">
        <v>815</v>
      </c>
      <c r="GK12" s="167"/>
      <c r="GL12" s="167"/>
      <c r="GM12" s="167" t="s">
        <v>819</v>
      </c>
      <c r="GN12" s="167"/>
      <c r="GO12" s="167"/>
      <c r="GP12" s="167" t="s">
        <v>823</v>
      </c>
      <c r="GQ12" s="167"/>
      <c r="GR12" s="167"/>
    </row>
    <row r="13" spans="1:200" ht="144">
      <c r="A13" s="158"/>
      <c r="B13" s="158"/>
      <c r="C13" s="39" t="s">
        <v>466</v>
      </c>
      <c r="D13" s="39" t="s">
        <v>468</v>
      </c>
      <c r="E13" s="39" t="s">
        <v>659</v>
      </c>
      <c r="F13" s="39" t="s">
        <v>661</v>
      </c>
      <c r="G13" s="39" t="s">
        <v>368</v>
      </c>
      <c r="H13" s="39" t="s">
        <v>662</v>
      </c>
      <c r="I13" s="39" t="s">
        <v>664</v>
      </c>
      <c r="J13" s="39" t="s">
        <v>665</v>
      </c>
      <c r="K13" s="39" t="s">
        <v>666</v>
      </c>
      <c r="L13" s="39" t="s">
        <v>668</v>
      </c>
      <c r="M13" s="39" t="s">
        <v>669</v>
      </c>
      <c r="N13" s="39" t="s">
        <v>670</v>
      </c>
      <c r="O13" s="39" t="s">
        <v>672</v>
      </c>
      <c r="P13" s="39" t="s">
        <v>673</v>
      </c>
      <c r="Q13" s="39" t="s">
        <v>674</v>
      </c>
      <c r="R13" s="39" t="s">
        <v>676</v>
      </c>
      <c r="S13" s="39" t="s">
        <v>677</v>
      </c>
      <c r="T13" s="39" t="s">
        <v>678</v>
      </c>
      <c r="U13" s="39" t="s">
        <v>680</v>
      </c>
      <c r="V13" s="39" t="s">
        <v>681</v>
      </c>
      <c r="W13" s="39" t="s">
        <v>682</v>
      </c>
      <c r="X13" s="39" t="s">
        <v>128</v>
      </c>
      <c r="Y13" s="39" t="s">
        <v>369</v>
      </c>
      <c r="Z13" s="39" t="s">
        <v>130</v>
      </c>
      <c r="AA13" s="39" t="s">
        <v>370</v>
      </c>
      <c r="AB13" s="39" t="s">
        <v>686</v>
      </c>
      <c r="AC13" s="39" t="s">
        <v>371</v>
      </c>
      <c r="AD13" s="39" t="s">
        <v>687</v>
      </c>
      <c r="AE13" s="39" t="s">
        <v>688</v>
      </c>
      <c r="AF13" s="39" t="s">
        <v>689</v>
      </c>
      <c r="AG13" s="39" t="s">
        <v>376</v>
      </c>
      <c r="AH13" s="39" t="s">
        <v>377</v>
      </c>
      <c r="AI13" s="39" t="s">
        <v>378</v>
      </c>
      <c r="AJ13" s="39" t="s">
        <v>165</v>
      </c>
      <c r="AK13" s="39" t="s">
        <v>379</v>
      </c>
      <c r="AL13" s="39" t="s">
        <v>380</v>
      </c>
      <c r="AM13" s="39" t="s">
        <v>381</v>
      </c>
      <c r="AN13" s="39" t="s">
        <v>382</v>
      </c>
      <c r="AO13" s="39" t="s">
        <v>383</v>
      </c>
      <c r="AP13" s="39" t="s">
        <v>384</v>
      </c>
      <c r="AQ13" s="39" t="s">
        <v>385</v>
      </c>
      <c r="AR13" s="39" t="s">
        <v>386</v>
      </c>
      <c r="AS13" s="39" t="s">
        <v>695</v>
      </c>
      <c r="AT13" s="39" t="s">
        <v>696</v>
      </c>
      <c r="AU13" s="39" t="s">
        <v>697</v>
      </c>
      <c r="AV13" s="39" t="s">
        <v>699</v>
      </c>
      <c r="AW13" s="39" t="s">
        <v>700</v>
      </c>
      <c r="AX13" s="39" t="s">
        <v>701</v>
      </c>
      <c r="AY13" s="39" t="s">
        <v>703</v>
      </c>
      <c r="AZ13" s="39" t="s">
        <v>704</v>
      </c>
      <c r="BA13" s="39" t="s">
        <v>96</v>
      </c>
      <c r="BB13" s="39" t="s">
        <v>388</v>
      </c>
      <c r="BC13" s="39" t="s">
        <v>389</v>
      </c>
      <c r="BD13" s="39" t="s">
        <v>390</v>
      </c>
      <c r="BE13" s="17" t="s">
        <v>100</v>
      </c>
      <c r="BF13" s="17" t="s">
        <v>99</v>
      </c>
      <c r="BG13" s="17" t="s">
        <v>707</v>
      </c>
      <c r="BH13" s="17" t="s">
        <v>391</v>
      </c>
      <c r="BI13" s="17" t="s">
        <v>392</v>
      </c>
      <c r="BJ13" s="17" t="s">
        <v>393</v>
      </c>
      <c r="BK13" s="17" t="s">
        <v>109</v>
      </c>
      <c r="BL13" s="17" t="s">
        <v>101</v>
      </c>
      <c r="BM13" s="17" t="s">
        <v>102</v>
      </c>
      <c r="BN13" s="17" t="s">
        <v>373</v>
      </c>
      <c r="BO13" s="17" t="s">
        <v>374</v>
      </c>
      <c r="BP13" s="17" t="s">
        <v>375</v>
      </c>
      <c r="BQ13" s="17" t="s">
        <v>394</v>
      </c>
      <c r="BR13" s="17" t="s">
        <v>395</v>
      </c>
      <c r="BS13" s="17" t="s">
        <v>396</v>
      </c>
      <c r="BT13" s="17" t="s">
        <v>397</v>
      </c>
      <c r="BU13" s="17" t="s">
        <v>398</v>
      </c>
      <c r="BV13" s="17" t="s">
        <v>399</v>
      </c>
      <c r="BW13" s="39" t="s">
        <v>400</v>
      </c>
      <c r="BX13" s="39" t="s">
        <v>401</v>
      </c>
      <c r="BY13" s="39" t="s">
        <v>402</v>
      </c>
      <c r="BZ13" s="39" t="s">
        <v>294</v>
      </c>
      <c r="CA13" s="39" t="s">
        <v>325</v>
      </c>
      <c r="CB13" s="39" t="s">
        <v>403</v>
      </c>
      <c r="CC13" s="17" t="s">
        <v>715</v>
      </c>
      <c r="CD13" s="17" t="s">
        <v>716</v>
      </c>
      <c r="CE13" s="17" t="s">
        <v>717</v>
      </c>
      <c r="CF13" s="39" t="s">
        <v>719</v>
      </c>
      <c r="CG13" s="39" t="s">
        <v>720</v>
      </c>
      <c r="CH13" s="39" t="s">
        <v>721</v>
      </c>
      <c r="CI13" s="39" t="s">
        <v>404</v>
      </c>
      <c r="CJ13" s="39" t="s">
        <v>405</v>
      </c>
      <c r="CK13" s="39" t="s">
        <v>406</v>
      </c>
      <c r="CL13" s="39" t="s">
        <v>407</v>
      </c>
      <c r="CM13" s="39" t="s">
        <v>408</v>
      </c>
      <c r="CN13" s="39" t="s">
        <v>723</v>
      </c>
      <c r="CO13" s="17" t="s">
        <v>725</v>
      </c>
      <c r="CP13" s="17" t="s">
        <v>726</v>
      </c>
      <c r="CQ13" s="17" t="s">
        <v>727</v>
      </c>
      <c r="CR13" s="17" t="s">
        <v>729</v>
      </c>
      <c r="CS13" s="17" t="s">
        <v>730</v>
      </c>
      <c r="CT13" s="17" t="s">
        <v>142</v>
      </c>
      <c r="CU13" s="17" t="s">
        <v>732</v>
      </c>
      <c r="CV13" s="17" t="s">
        <v>733</v>
      </c>
      <c r="CW13" s="17" t="s">
        <v>734</v>
      </c>
      <c r="CX13" s="17" t="s">
        <v>412</v>
      </c>
      <c r="CY13" s="17" t="s">
        <v>413</v>
      </c>
      <c r="CZ13" s="17" t="s">
        <v>414</v>
      </c>
      <c r="DA13" s="17" t="s">
        <v>415</v>
      </c>
      <c r="DB13" s="17" t="s">
        <v>416</v>
      </c>
      <c r="DC13" s="17" t="s">
        <v>417</v>
      </c>
      <c r="DD13" s="17" t="s">
        <v>737</v>
      </c>
      <c r="DE13" s="17" t="s">
        <v>738</v>
      </c>
      <c r="DF13" s="17" t="s">
        <v>739</v>
      </c>
      <c r="DG13" s="39" t="s">
        <v>741</v>
      </c>
      <c r="DH13" s="39" t="s">
        <v>742</v>
      </c>
      <c r="DI13" s="39" t="s">
        <v>743</v>
      </c>
      <c r="DJ13" s="39" t="s">
        <v>418</v>
      </c>
      <c r="DK13" s="39" t="s">
        <v>419</v>
      </c>
      <c r="DL13" s="39" t="s">
        <v>745</v>
      </c>
      <c r="DM13" s="39" t="s">
        <v>420</v>
      </c>
      <c r="DN13" s="39" t="s">
        <v>421</v>
      </c>
      <c r="DO13" s="39" t="s">
        <v>422</v>
      </c>
      <c r="DP13" s="39" t="s">
        <v>409</v>
      </c>
      <c r="DQ13" s="39" t="s">
        <v>410</v>
      </c>
      <c r="DR13" s="39" t="s">
        <v>411</v>
      </c>
      <c r="DS13" s="39" t="s">
        <v>748</v>
      </c>
      <c r="DT13" s="39" t="s">
        <v>749</v>
      </c>
      <c r="DU13" s="39" t="s">
        <v>424</v>
      </c>
      <c r="DV13" s="39" t="s">
        <v>425</v>
      </c>
      <c r="DW13" s="39" t="s">
        <v>750</v>
      </c>
      <c r="DX13" s="39" t="s">
        <v>751</v>
      </c>
      <c r="DY13" s="39" t="s">
        <v>752</v>
      </c>
      <c r="DZ13" s="39" t="s">
        <v>753</v>
      </c>
      <c r="EA13" s="39" t="s">
        <v>754</v>
      </c>
      <c r="EB13" s="39" t="s">
        <v>426</v>
      </c>
      <c r="EC13" s="39" t="s">
        <v>427</v>
      </c>
      <c r="ED13" s="39" t="s">
        <v>428</v>
      </c>
      <c r="EE13" s="39" t="s">
        <v>757</v>
      </c>
      <c r="EF13" s="39" t="s">
        <v>758</v>
      </c>
      <c r="EG13" s="39" t="s">
        <v>759</v>
      </c>
      <c r="EH13" s="39" t="s">
        <v>761</v>
      </c>
      <c r="EI13" s="39" t="s">
        <v>762</v>
      </c>
      <c r="EJ13" s="39" t="s">
        <v>763</v>
      </c>
      <c r="EK13" s="39" t="s">
        <v>429</v>
      </c>
      <c r="EL13" s="39" t="s">
        <v>765</v>
      </c>
      <c r="EM13" s="39" t="s">
        <v>430</v>
      </c>
      <c r="EN13" s="39" t="s">
        <v>431</v>
      </c>
      <c r="EO13" s="39" t="s">
        <v>432</v>
      </c>
      <c r="EP13" s="39" t="s">
        <v>433</v>
      </c>
      <c r="EQ13" s="39" t="s">
        <v>767</v>
      </c>
      <c r="ER13" s="39" t="s">
        <v>768</v>
      </c>
      <c r="ES13" s="39" t="s">
        <v>769</v>
      </c>
      <c r="ET13" s="39" t="s">
        <v>770</v>
      </c>
      <c r="EU13" s="39" t="s">
        <v>771</v>
      </c>
      <c r="EV13" s="39" t="s">
        <v>772</v>
      </c>
      <c r="EW13" s="39" t="s">
        <v>773</v>
      </c>
      <c r="EX13" s="39" t="s">
        <v>774</v>
      </c>
      <c r="EY13" s="39" t="s">
        <v>775</v>
      </c>
      <c r="EZ13" s="39" t="s">
        <v>776</v>
      </c>
      <c r="FA13" s="39" t="s">
        <v>777</v>
      </c>
      <c r="FB13" s="39" t="s">
        <v>778</v>
      </c>
      <c r="FC13" s="39" t="s">
        <v>436</v>
      </c>
      <c r="FD13" s="39" t="s">
        <v>437</v>
      </c>
      <c r="FE13" s="39" t="s">
        <v>779</v>
      </c>
      <c r="FF13" s="39" t="s">
        <v>781</v>
      </c>
      <c r="FG13" s="39" t="s">
        <v>782</v>
      </c>
      <c r="FH13" s="39" t="s">
        <v>783</v>
      </c>
      <c r="FI13" s="17" t="s">
        <v>785</v>
      </c>
      <c r="FJ13" s="17" t="s">
        <v>786</v>
      </c>
      <c r="FK13" s="17" t="s">
        <v>787</v>
      </c>
      <c r="FL13" s="17" t="s">
        <v>789</v>
      </c>
      <c r="FM13" s="17" t="s">
        <v>790</v>
      </c>
      <c r="FN13" s="17" t="s">
        <v>791</v>
      </c>
      <c r="FO13" s="17" t="s">
        <v>793</v>
      </c>
      <c r="FP13" s="17" t="s">
        <v>794</v>
      </c>
      <c r="FQ13" s="17" t="s">
        <v>795</v>
      </c>
      <c r="FR13" s="17" t="s">
        <v>796</v>
      </c>
      <c r="FS13" s="17" t="s">
        <v>797</v>
      </c>
      <c r="FT13" s="17" t="s">
        <v>798</v>
      </c>
      <c r="FU13" s="17" t="s">
        <v>329</v>
      </c>
      <c r="FV13" s="17" t="s">
        <v>800</v>
      </c>
      <c r="FW13" s="17" t="s">
        <v>801</v>
      </c>
      <c r="FX13" s="17" t="s">
        <v>803</v>
      </c>
      <c r="FY13" s="17" t="s">
        <v>804</v>
      </c>
      <c r="FZ13" s="17" t="s">
        <v>805</v>
      </c>
      <c r="GA13" s="39" t="s">
        <v>440</v>
      </c>
      <c r="GB13" s="39" t="s">
        <v>441</v>
      </c>
      <c r="GC13" s="39" t="s">
        <v>442</v>
      </c>
      <c r="GD13" s="39" t="s">
        <v>808</v>
      </c>
      <c r="GE13" s="39" t="s">
        <v>809</v>
      </c>
      <c r="GF13" s="39" t="s">
        <v>810</v>
      </c>
      <c r="GG13" s="39" t="s">
        <v>812</v>
      </c>
      <c r="GH13" s="39" t="s">
        <v>813</v>
      </c>
      <c r="GI13" s="39" t="s">
        <v>814</v>
      </c>
      <c r="GJ13" s="39" t="s">
        <v>816</v>
      </c>
      <c r="GK13" s="39" t="s">
        <v>817</v>
      </c>
      <c r="GL13" s="39" t="s">
        <v>818</v>
      </c>
      <c r="GM13" s="39" t="s">
        <v>820</v>
      </c>
      <c r="GN13" s="39" t="s">
        <v>821</v>
      </c>
      <c r="GO13" s="39" t="s">
        <v>822</v>
      </c>
      <c r="GP13" s="39" t="s">
        <v>824</v>
      </c>
      <c r="GQ13" s="39" t="s">
        <v>825</v>
      </c>
      <c r="GR13" s="39" t="s">
        <v>826</v>
      </c>
    </row>
    <row r="14" spans="1:200" ht="15.6">
      <c r="A14" s="121">
        <v>1</v>
      </c>
      <c r="B14" s="124" t="s">
        <v>845</v>
      </c>
      <c r="C14" s="122">
        <v>1</v>
      </c>
      <c r="D14" s="4"/>
      <c r="E14" s="4"/>
      <c r="F14" s="122">
        <v>1</v>
      </c>
      <c r="G14" s="4"/>
      <c r="H14" s="4"/>
      <c r="I14" s="122">
        <v>1</v>
      </c>
      <c r="J14" s="4"/>
      <c r="K14" s="4"/>
      <c r="L14" s="122">
        <v>1</v>
      </c>
      <c r="M14" s="4"/>
      <c r="N14" s="4"/>
      <c r="O14" s="122">
        <v>1</v>
      </c>
      <c r="P14" s="4"/>
      <c r="Q14" s="4"/>
      <c r="R14" s="122">
        <v>1</v>
      </c>
      <c r="S14" s="4"/>
      <c r="T14" s="4"/>
      <c r="U14" s="61"/>
      <c r="V14" s="61">
        <v>1</v>
      </c>
      <c r="W14" s="61"/>
      <c r="X14" s="61"/>
      <c r="Y14" s="61">
        <v>1</v>
      </c>
      <c r="Z14" s="61"/>
      <c r="AA14" s="61"/>
      <c r="AB14" s="61">
        <v>1</v>
      </c>
      <c r="AC14" s="61"/>
      <c r="AD14" s="61"/>
      <c r="AE14" s="61">
        <v>1</v>
      </c>
      <c r="AF14" s="61"/>
      <c r="AG14" s="61"/>
      <c r="AH14" s="61">
        <v>1</v>
      </c>
      <c r="AI14" s="61"/>
      <c r="AJ14" s="61"/>
      <c r="AK14" s="61">
        <v>1</v>
      </c>
      <c r="AL14" s="61"/>
      <c r="AM14" s="61"/>
      <c r="AN14" s="61">
        <v>1</v>
      </c>
      <c r="AO14" s="61"/>
      <c r="AP14" s="61"/>
      <c r="AQ14" s="61">
        <v>1</v>
      </c>
      <c r="AR14" s="61"/>
      <c r="AS14" s="61"/>
      <c r="AT14" s="61">
        <v>1</v>
      </c>
      <c r="AU14" s="61"/>
      <c r="AV14" s="61"/>
      <c r="AW14" s="61">
        <v>1</v>
      </c>
      <c r="AX14" s="61"/>
      <c r="AY14" s="61"/>
      <c r="AZ14" s="61">
        <v>1</v>
      </c>
      <c r="BA14" s="61"/>
      <c r="BB14" s="61"/>
      <c r="BC14" s="61">
        <v>1</v>
      </c>
      <c r="BD14" s="61"/>
      <c r="BE14" s="61"/>
      <c r="BF14" s="61">
        <v>1</v>
      </c>
      <c r="BG14" s="61"/>
      <c r="BH14" s="61"/>
      <c r="BI14" s="61">
        <v>1</v>
      </c>
      <c r="BJ14" s="61"/>
      <c r="BK14" s="61"/>
      <c r="BL14" s="61">
        <v>1</v>
      </c>
      <c r="BM14" s="61"/>
      <c r="BN14" s="61"/>
      <c r="BO14" s="61">
        <v>1</v>
      </c>
      <c r="BP14" s="61"/>
      <c r="BQ14" s="61"/>
      <c r="BR14" s="61">
        <v>1</v>
      </c>
      <c r="BS14" s="61"/>
      <c r="BT14" s="61"/>
      <c r="BU14" s="61">
        <v>1</v>
      </c>
      <c r="BV14" s="61"/>
      <c r="BW14" s="61"/>
      <c r="BX14" s="61">
        <v>1</v>
      </c>
      <c r="BY14" s="61"/>
      <c r="BZ14" s="61"/>
      <c r="CA14" s="61">
        <v>1</v>
      </c>
      <c r="CB14" s="61"/>
      <c r="CC14" s="61"/>
      <c r="CD14" s="61">
        <v>1</v>
      </c>
      <c r="CE14" s="61"/>
      <c r="CF14" s="61"/>
      <c r="CG14" s="61">
        <v>1</v>
      </c>
      <c r="CH14" s="61"/>
      <c r="CI14" s="61"/>
      <c r="CJ14" s="61">
        <v>1</v>
      </c>
      <c r="CK14" s="61"/>
      <c r="CL14" s="61"/>
      <c r="CM14" s="61">
        <v>1</v>
      </c>
      <c r="CN14" s="61"/>
      <c r="CO14" s="61"/>
      <c r="CP14" s="61">
        <v>1</v>
      </c>
      <c r="CQ14" s="61"/>
      <c r="CR14" s="61"/>
      <c r="CS14" s="61">
        <v>1</v>
      </c>
      <c r="CT14" s="61"/>
      <c r="CU14" s="61"/>
      <c r="CV14" s="61">
        <v>1</v>
      </c>
      <c r="CW14" s="61"/>
      <c r="CX14" s="61"/>
      <c r="CY14" s="61">
        <v>1</v>
      </c>
      <c r="CZ14" s="61"/>
      <c r="DA14" s="61"/>
      <c r="DB14" s="61">
        <v>1</v>
      </c>
      <c r="DC14" s="61"/>
      <c r="DD14" s="61"/>
      <c r="DE14" s="61">
        <v>1</v>
      </c>
      <c r="DF14" s="61"/>
      <c r="DG14" s="61"/>
      <c r="DH14" s="61">
        <v>1</v>
      </c>
      <c r="DI14" s="61"/>
      <c r="DJ14" s="61"/>
      <c r="DK14" s="61">
        <v>1</v>
      </c>
      <c r="DL14" s="61"/>
      <c r="DM14" s="61"/>
      <c r="DN14" s="61">
        <v>1</v>
      </c>
      <c r="DO14" s="61"/>
      <c r="DP14" s="61"/>
      <c r="DQ14" s="61">
        <v>1</v>
      </c>
      <c r="DR14" s="61"/>
      <c r="DS14" s="61"/>
      <c r="DT14" s="61">
        <v>1</v>
      </c>
      <c r="DU14" s="61"/>
      <c r="DV14" s="61"/>
      <c r="DW14" s="61">
        <v>1</v>
      </c>
      <c r="DX14" s="61"/>
      <c r="DY14" s="61"/>
      <c r="DZ14" s="61">
        <v>1</v>
      </c>
      <c r="EA14" s="61"/>
      <c r="EB14" s="61"/>
      <c r="EC14" s="61">
        <v>1</v>
      </c>
      <c r="ED14" s="61"/>
      <c r="EE14" s="61"/>
      <c r="EF14" s="61">
        <v>1</v>
      </c>
      <c r="EG14" s="61"/>
      <c r="EH14" s="61"/>
      <c r="EI14" s="61">
        <v>1</v>
      </c>
      <c r="EJ14" s="61"/>
      <c r="EK14" s="61"/>
      <c r="EL14" s="61">
        <v>1</v>
      </c>
      <c r="EM14" s="61"/>
      <c r="EN14" s="61"/>
      <c r="EO14" s="61">
        <v>1</v>
      </c>
      <c r="EP14" s="61"/>
      <c r="EQ14" s="61"/>
      <c r="ER14" s="61">
        <v>1</v>
      </c>
      <c r="ES14" s="61"/>
      <c r="ET14" s="61"/>
      <c r="EU14" s="61">
        <v>1</v>
      </c>
      <c r="EV14" s="61"/>
      <c r="EW14" s="61"/>
      <c r="EX14" s="61">
        <v>1</v>
      </c>
      <c r="EY14" s="61"/>
      <c r="EZ14" s="61"/>
      <c r="FA14" s="61">
        <v>1</v>
      </c>
      <c r="FB14" s="61"/>
      <c r="FC14" s="61"/>
      <c r="FD14" s="61">
        <v>1</v>
      </c>
      <c r="FE14" s="61"/>
      <c r="FF14" s="61"/>
      <c r="FG14" s="61">
        <v>1</v>
      </c>
      <c r="FH14" s="61"/>
      <c r="FI14" s="61"/>
      <c r="FJ14" s="61">
        <v>1</v>
      </c>
      <c r="FK14" s="61"/>
      <c r="FL14" s="61"/>
      <c r="FM14" s="61">
        <v>1</v>
      </c>
      <c r="FN14" s="61"/>
      <c r="FO14" s="61"/>
      <c r="FP14" s="61">
        <v>1</v>
      </c>
      <c r="FQ14" s="61"/>
      <c r="FR14" s="61"/>
      <c r="FS14" s="61">
        <v>1</v>
      </c>
      <c r="FT14" s="61"/>
      <c r="FU14" s="61"/>
      <c r="FV14" s="61">
        <v>1</v>
      </c>
      <c r="FW14" s="61"/>
      <c r="FX14" s="61"/>
      <c r="FY14" s="61">
        <v>1</v>
      </c>
      <c r="FZ14" s="61"/>
      <c r="GA14" s="61"/>
      <c r="GB14" s="61">
        <v>1</v>
      </c>
      <c r="GC14" s="61"/>
      <c r="GD14" s="61"/>
      <c r="GE14" s="61">
        <v>1</v>
      </c>
      <c r="GF14" s="61"/>
      <c r="GG14" s="61"/>
      <c r="GH14" s="61">
        <v>1</v>
      </c>
      <c r="GI14" s="61"/>
      <c r="GJ14" s="61"/>
      <c r="GK14" s="61">
        <v>1</v>
      </c>
      <c r="GL14" s="61"/>
      <c r="GM14" s="61"/>
      <c r="GN14" s="61">
        <v>1</v>
      </c>
      <c r="GO14" s="61"/>
      <c r="GP14" s="61"/>
      <c r="GQ14" s="61">
        <v>1</v>
      </c>
      <c r="GR14" s="61"/>
    </row>
    <row r="15" spans="1:200" ht="15.6">
      <c r="A15" s="121">
        <v>2</v>
      </c>
      <c r="B15" s="124" t="s">
        <v>846</v>
      </c>
      <c r="C15" s="122"/>
      <c r="D15" s="112">
        <v>1</v>
      </c>
      <c r="E15" s="112"/>
      <c r="F15" s="112"/>
      <c r="G15" s="112">
        <v>1</v>
      </c>
      <c r="H15" s="112"/>
      <c r="I15" s="112"/>
      <c r="J15" s="112">
        <v>1</v>
      </c>
      <c r="K15" s="112"/>
      <c r="L15" s="112"/>
      <c r="M15" s="112">
        <v>1</v>
      </c>
      <c r="N15" s="112"/>
      <c r="O15" s="112"/>
      <c r="P15" s="112">
        <v>1</v>
      </c>
      <c r="Q15" s="112"/>
      <c r="R15" s="112"/>
      <c r="S15" s="112">
        <v>1</v>
      </c>
      <c r="T15" s="112"/>
      <c r="U15" s="61">
        <v>1</v>
      </c>
      <c r="V15" s="61"/>
      <c r="W15" s="61"/>
      <c r="X15" s="61"/>
      <c r="Y15" s="61">
        <v>1</v>
      </c>
      <c r="Z15" s="61"/>
      <c r="AA15" s="61">
        <v>1</v>
      </c>
      <c r="AB15" s="61"/>
      <c r="AC15" s="61"/>
      <c r="AD15" s="61">
        <v>1</v>
      </c>
      <c r="AE15" s="61"/>
      <c r="AF15" s="61"/>
      <c r="AG15" s="61"/>
      <c r="AH15" s="61">
        <v>1</v>
      </c>
      <c r="AI15" s="61"/>
      <c r="AJ15" s="61"/>
      <c r="AK15" s="61"/>
      <c r="AL15" s="61">
        <v>1</v>
      </c>
      <c r="AM15" s="61">
        <v>1</v>
      </c>
      <c r="AN15" s="61"/>
      <c r="AO15" s="61"/>
      <c r="AP15" s="61"/>
      <c r="AQ15" s="61">
        <v>1</v>
      </c>
      <c r="AR15" s="61"/>
      <c r="AS15" s="61"/>
      <c r="AT15" s="61">
        <v>1</v>
      </c>
      <c r="AU15" s="61"/>
      <c r="AV15" s="61">
        <v>1</v>
      </c>
      <c r="AW15" s="61"/>
      <c r="AX15" s="61"/>
      <c r="AY15" s="61"/>
      <c r="AZ15" s="61">
        <v>1</v>
      </c>
      <c r="BA15" s="61"/>
      <c r="BB15" s="61"/>
      <c r="BC15" s="61">
        <v>1</v>
      </c>
      <c r="BD15" s="61"/>
      <c r="BE15" s="61">
        <v>1</v>
      </c>
      <c r="BF15" s="61"/>
      <c r="BG15" s="61"/>
      <c r="BH15" s="61"/>
      <c r="BI15" s="61">
        <v>1</v>
      </c>
      <c r="BJ15" s="61"/>
      <c r="BK15" s="61"/>
      <c r="BL15" s="61">
        <v>1</v>
      </c>
      <c r="BM15" s="61"/>
      <c r="BN15" s="61">
        <v>1</v>
      </c>
      <c r="BO15" s="61"/>
      <c r="BP15" s="61"/>
      <c r="BQ15" s="61"/>
      <c r="BR15" s="61">
        <v>1</v>
      </c>
      <c r="BS15" s="61"/>
      <c r="BT15" s="61"/>
      <c r="BU15" s="61"/>
      <c r="BV15" s="61">
        <v>1</v>
      </c>
      <c r="BW15" s="61">
        <v>1</v>
      </c>
      <c r="BX15" s="61"/>
      <c r="BY15" s="61"/>
      <c r="BZ15" s="61"/>
      <c r="CA15" s="61">
        <v>1</v>
      </c>
      <c r="CB15" s="61"/>
      <c r="CC15" s="61"/>
      <c r="CD15" s="61">
        <v>1</v>
      </c>
      <c r="CE15" s="61"/>
      <c r="CF15" s="61">
        <v>1</v>
      </c>
      <c r="CG15" s="61"/>
      <c r="CH15" s="61"/>
      <c r="CI15" s="61"/>
      <c r="CJ15" s="61">
        <v>1</v>
      </c>
      <c r="CK15" s="61"/>
      <c r="CL15" s="61"/>
      <c r="CM15" s="61">
        <v>1</v>
      </c>
      <c r="CN15" s="61"/>
      <c r="CO15" s="61">
        <v>1</v>
      </c>
      <c r="CP15" s="61"/>
      <c r="CQ15" s="61"/>
      <c r="CR15" s="61"/>
      <c r="CS15" s="61">
        <v>1</v>
      </c>
      <c r="CT15" s="61"/>
      <c r="CU15" s="61"/>
      <c r="CV15" s="61">
        <v>1</v>
      </c>
      <c r="CW15" s="61"/>
      <c r="CX15" s="61">
        <v>1</v>
      </c>
      <c r="CY15" s="61"/>
      <c r="CZ15" s="61"/>
      <c r="DA15" s="61"/>
      <c r="DB15" s="61">
        <v>1</v>
      </c>
      <c r="DC15" s="61"/>
      <c r="DD15" s="61"/>
      <c r="DE15" s="61">
        <v>1</v>
      </c>
      <c r="DF15" s="61"/>
      <c r="DG15" s="61">
        <v>1</v>
      </c>
      <c r="DH15" s="61"/>
      <c r="DI15" s="61"/>
      <c r="DJ15" s="61"/>
      <c r="DK15" s="61">
        <v>1</v>
      </c>
      <c r="DL15" s="61"/>
      <c r="DM15" s="61"/>
      <c r="DN15" s="61">
        <v>1</v>
      </c>
      <c r="DO15" s="61"/>
      <c r="DP15" s="61">
        <v>1</v>
      </c>
      <c r="DQ15" s="61"/>
      <c r="DR15" s="61"/>
      <c r="DS15" s="61"/>
      <c r="DT15" s="61">
        <v>1</v>
      </c>
      <c r="DU15" s="61"/>
      <c r="DV15" s="61"/>
      <c r="DW15" s="61">
        <v>1</v>
      </c>
      <c r="DX15" s="61"/>
      <c r="DY15" s="61">
        <v>1</v>
      </c>
      <c r="DZ15" s="61"/>
      <c r="EA15" s="61"/>
      <c r="EB15" s="61"/>
      <c r="EC15" s="61">
        <v>1</v>
      </c>
      <c r="ED15" s="61"/>
      <c r="EE15" s="61"/>
      <c r="EF15" s="61">
        <v>1</v>
      </c>
      <c r="EG15" s="61"/>
      <c r="EH15" s="61">
        <v>1</v>
      </c>
      <c r="EI15" s="61"/>
      <c r="EJ15" s="61"/>
      <c r="EK15" s="61"/>
      <c r="EL15" s="61">
        <v>1</v>
      </c>
      <c r="EM15" s="61"/>
      <c r="EN15" s="61"/>
      <c r="EO15" s="61">
        <v>1</v>
      </c>
      <c r="EP15" s="61"/>
      <c r="EQ15" s="61">
        <v>1</v>
      </c>
      <c r="ER15" s="61"/>
      <c r="ES15" s="61"/>
      <c r="ET15" s="61"/>
      <c r="EU15" s="61">
        <v>1</v>
      </c>
      <c r="EV15" s="61"/>
      <c r="EW15" s="61"/>
      <c r="EX15" s="61">
        <v>1</v>
      </c>
      <c r="EY15" s="61"/>
      <c r="EZ15" s="61">
        <v>1</v>
      </c>
      <c r="FA15" s="61"/>
      <c r="FB15" s="61"/>
      <c r="FC15" s="61"/>
      <c r="FD15" s="61">
        <v>1</v>
      </c>
      <c r="FE15" s="61"/>
      <c r="FF15" s="61"/>
      <c r="FG15" s="61">
        <v>1</v>
      </c>
      <c r="FH15" s="61"/>
      <c r="FI15" s="61">
        <v>1</v>
      </c>
      <c r="FJ15" s="61"/>
      <c r="FK15" s="61"/>
      <c r="FL15" s="61"/>
      <c r="FM15" s="61">
        <v>1</v>
      </c>
      <c r="FN15" s="61"/>
      <c r="FO15" s="61"/>
      <c r="FP15" s="61">
        <v>1</v>
      </c>
      <c r="FQ15" s="61"/>
      <c r="FR15" s="61">
        <v>1</v>
      </c>
      <c r="FS15" s="61"/>
      <c r="FT15" s="61"/>
      <c r="FU15" s="61"/>
      <c r="FV15" s="61">
        <v>1</v>
      </c>
      <c r="FW15" s="61"/>
      <c r="FX15" s="61"/>
      <c r="FY15" s="61">
        <v>1</v>
      </c>
      <c r="FZ15" s="61"/>
      <c r="GA15" s="61">
        <v>1</v>
      </c>
      <c r="GB15" s="61"/>
      <c r="GC15" s="61"/>
      <c r="GD15" s="61"/>
      <c r="GE15" s="61">
        <v>1</v>
      </c>
      <c r="GF15" s="61"/>
      <c r="GG15" s="61"/>
      <c r="GH15" s="61">
        <v>1</v>
      </c>
      <c r="GI15" s="61"/>
      <c r="GJ15" s="61">
        <v>1</v>
      </c>
      <c r="GK15" s="61"/>
      <c r="GL15" s="61"/>
      <c r="GM15" s="61"/>
      <c r="GN15" s="61">
        <v>1</v>
      </c>
      <c r="GO15" s="61"/>
      <c r="GP15" s="61"/>
      <c r="GQ15" s="61">
        <v>1</v>
      </c>
      <c r="GR15" s="61"/>
    </row>
    <row r="16" spans="1:200" ht="15.6">
      <c r="A16" s="121">
        <v>3</v>
      </c>
      <c r="B16" s="124" t="s">
        <v>848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</row>
    <row r="17" spans="1:200" ht="15.6">
      <c r="A17" s="16">
        <v>4</v>
      </c>
      <c r="B17" s="204" t="s">
        <v>849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</row>
    <row r="18" spans="1:200" ht="15.6">
      <c r="A18" s="1">
        <v>5</v>
      </c>
      <c r="B18" s="204" t="s">
        <v>850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</row>
    <row r="19" spans="1:200" ht="15.6">
      <c r="A19" s="1">
        <v>6</v>
      </c>
      <c r="B19" s="204" t="s">
        <v>847</v>
      </c>
      <c r="C19" s="8"/>
      <c r="D19" s="8">
        <v>1</v>
      </c>
      <c r="E19" s="8"/>
      <c r="F19" s="53"/>
      <c r="G19" s="53">
        <v>1</v>
      </c>
      <c r="H19" s="53"/>
      <c r="I19" s="53"/>
      <c r="J19" s="53">
        <v>1</v>
      </c>
      <c r="K19" s="53"/>
      <c r="L19" s="53"/>
      <c r="M19" s="53">
        <v>1</v>
      </c>
      <c r="N19" s="53"/>
      <c r="O19" s="53"/>
      <c r="P19" s="53">
        <v>1</v>
      </c>
      <c r="Q19" s="53"/>
      <c r="R19" s="53"/>
      <c r="S19" s="53">
        <v>1</v>
      </c>
      <c r="T19" s="53"/>
      <c r="U19" s="61"/>
      <c r="V19" s="61">
        <v>1</v>
      </c>
      <c r="W19" s="61"/>
      <c r="X19" s="61"/>
      <c r="Y19" s="61">
        <v>1</v>
      </c>
      <c r="Z19" s="61"/>
      <c r="AA19" s="61"/>
      <c r="AB19" s="61">
        <v>1</v>
      </c>
      <c r="AC19" s="61"/>
      <c r="AD19" s="61"/>
      <c r="AE19" s="61">
        <v>1</v>
      </c>
      <c r="AF19" s="61"/>
      <c r="AG19" s="61"/>
      <c r="AH19" s="61">
        <v>1</v>
      </c>
      <c r="AI19" s="61"/>
      <c r="AJ19" s="61"/>
      <c r="AK19" s="61">
        <v>1</v>
      </c>
      <c r="AL19" s="61"/>
      <c r="AM19" s="61"/>
      <c r="AN19" s="61">
        <v>1</v>
      </c>
      <c r="AO19" s="61"/>
      <c r="AP19" s="61"/>
      <c r="AQ19" s="61">
        <v>1</v>
      </c>
      <c r="AR19" s="61"/>
      <c r="AS19" s="61"/>
      <c r="AT19" s="61">
        <v>1</v>
      </c>
      <c r="AU19" s="61"/>
      <c r="AV19" s="61"/>
      <c r="AW19" s="61">
        <v>1</v>
      </c>
      <c r="AX19" s="61"/>
      <c r="AY19" s="61"/>
      <c r="AZ19" s="61">
        <v>1</v>
      </c>
      <c r="BA19" s="61"/>
      <c r="BB19" s="61"/>
      <c r="BC19" s="61">
        <v>1</v>
      </c>
      <c r="BD19" s="61"/>
      <c r="BE19" s="61"/>
      <c r="BF19" s="61">
        <v>1</v>
      </c>
      <c r="BG19" s="61"/>
      <c r="BH19" s="61"/>
      <c r="BI19" s="61">
        <v>1</v>
      </c>
      <c r="BJ19" s="61"/>
      <c r="BK19" s="61"/>
      <c r="BL19" s="61">
        <v>1</v>
      </c>
      <c r="BM19" s="61"/>
      <c r="BN19" s="61"/>
      <c r="BO19" s="61">
        <v>1</v>
      </c>
      <c r="BP19" s="61"/>
      <c r="BQ19" s="61"/>
      <c r="BR19" s="61">
        <v>1</v>
      </c>
      <c r="BS19" s="61"/>
      <c r="BT19" s="61"/>
      <c r="BU19" s="61">
        <v>1</v>
      </c>
      <c r="BV19" s="61"/>
      <c r="BW19" s="61"/>
      <c r="BX19" s="61">
        <v>1</v>
      </c>
      <c r="BY19" s="61"/>
      <c r="BZ19" s="61"/>
      <c r="CA19" s="61">
        <v>1</v>
      </c>
      <c r="CB19" s="61"/>
      <c r="CC19" s="61"/>
      <c r="CD19" s="61">
        <v>1</v>
      </c>
      <c r="CE19" s="61"/>
      <c r="CF19" s="61"/>
      <c r="CG19" s="61">
        <v>1</v>
      </c>
      <c r="CH19" s="61"/>
      <c r="CI19" s="61"/>
      <c r="CJ19" s="61">
        <v>1</v>
      </c>
      <c r="CK19" s="61"/>
      <c r="CL19" s="61"/>
      <c r="CM19" s="61">
        <v>1</v>
      </c>
      <c r="CN19" s="61"/>
      <c r="CO19" s="61"/>
      <c r="CP19" s="61">
        <v>1</v>
      </c>
      <c r="CQ19" s="61"/>
      <c r="CR19" s="61"/>
      <c r="CS19" s="61">
        <v>1</v>
      </c>
      <c r="CT19" s="61"/>
      <c r="CU19" s="61"/>
      <c r="CV19" s="61">
        <v>1</v>
      </c>
      <c r="CW19" s="61"/>
      <c r="CX19" s="61"/>
      <c r="CY19" s="61">
        <v>1</v>
      </c>
      <c r="CZ19" s="61"/>
      <c r="DA19" s="61"/>
      <c r="DB19" s="61">
        <v>1</v>
      </c>
      <c r="DC19" s="61"/>
      <c r="DD19" s="61"/>
      <c r="DE19" s="61">
        <v>1</v>
      </c>
      <c r="DF19" s="61"/>
      <c r="DG19" s="61"/>
      <c r="DH19" s="61">
        <v>1</v>
      </c>
      <c r="DI19" s="61"/>
      <c r="DJ19" s="61"/>
      <c r="DK19" s="61">
        <v>1</v>
      </c>
      <c r="DL19" s="61"/>
      <c r="DM19" s="61"/>
      <c r="DN19" s="61">
        <v>1</v>
      </c>
      <c r="DO19" s="61"/>
      <c r="DP19" s="61"/>
      <c r="DQ19" s="61">
        <v>1</v>
      </c>
      <c r="DR19" s="61"/>
      <c r="DS19" s="61"/>
      <c r="DT19" s="61">
        <v>1</v>
      </c>
      <c r="DU19" s="61"/>
      <c r="DV19" s="61"/>
      <c r="DW19" s="61">
        <v>1</v>
      </c>
      <c r="DX19" s="61"/>
      <c r="DY19" s="61"/>
      <c r="DZ19" s="61">
        <v>1</v>
      </c>
      <c r="EA19" s="61"/>
      <c r="EB19" s="61"/>
      <c r="EC19" s="61">
        <v>1</v>
      </c>
      <c r="ED19" s="61"/>
      <c r="EE19" s="61"/>
      <c r="EF19" s="61">
        <v>1</v>
      </c>
      <c r="EG19" s="61"/>
      <c r="EH19" s="61"/>
      <c r="EI19" s="61">
        <v>1</v>
      </c>
      <c r="EJ19" s="61"/>
      <c r="EK19" s="61"/>
      <c r="EL19" s="61">
        <v>1</v>
      </c>
      <c r="EM19" s="61"/>
      <c r="EN19" s="61"/>
      <c r="EO19" s="61">
        <v>1</v>
      </c>
      <c r="EP19" s="61"/>
      <c r="EQ19" s="61"/>
      <c r="ER19" s="61">
        <v>1</v>
      </c>
      <c r="ES19" s="61"/>
      <c r="ET19" s="61"/>
      <c r="EU19" s="61">
        <v>1</v>
      </c>
      <c r="EV19" s="61"/>
      <c r="EW19" s="61"/>
      <c r="EX19" s="61">
        <v>1</v>
      </c>
      <c r="EY19" s="61"/>
      <c r="EZ19" s="61"/>
      <c r="FA19" s="61">
        <v>1</v>
      </c>
      <c r="FB19" s="61"/>
      <c r="FC19" s="61"/>
      <c r="FD19" s="61">
        <v>1</v>
      </c>
      <c r="FE19" s="61"/>
      <c r="FF19" s="61"/>
      <c r="FG19" s="61">
        <v>1</v>
      </c>
      <c r="FH19" s="61"/>
      <c r="FI19" s="61"/>
      <c r="FJ19" s="61">
        <v>1</v>
      </c>
      <c r="FK19" s="61"/>
      <c r="FL19" s="61"/>
      <c r="FM19" s="61">
        <v>1</v>
      </c>
      <c r="FN19" s="61"/>
      <c r="FO19" s="61"/>
      <c r="FP19" s="61">
        <v>1</v>
      </c>
      <c r="FQ19" s="61"/>
      <c r="FR19" s="61"/>
      <c r="FS19" s="61">
        <v>1</v>
      </c>
      <c r="FT19" s="61"/>
      <c r="FU19" s="61"/>
      <c r="FV19" s="61">
        <v>1</v>
      </c>
      <c r="FW19" s="61"/>
      <c r="FX19" s="61"/>
      <c r="FY19" s="61">
        <v>1</v>
      </c>
      <c r="FZ19" s="61"/>
      <c r="GA19" s="61"/>
      <c r="GB19" s="61">
        <v>1</v>
      </c>
      <c r="GC19" s="61"/>
      <c r="GD19" s="61"/>
      <c r="GE19" s="61">
        <v>1</v>
      </c>
      <c r="GF19" s="61"/>
      <c r="GG19" s="61"/>
      <c r="GH19" s="61">
        <v>1</v>
      </c>
      <c r="GI19" s="61"/>
      <c r="GJ19" s="61"/>
      <c r="GK19" s="61">
        <v>1</v>
      </c>
      <c r="GL19" s="61"/>
      <c r="GM19" s="61"/>
      <c r="GN19" s="61">
        <v>1</v>
      </c>
      <c r="GO19" s="61"/>
      <c r="GP19" s="61"/>
      <c r="GQ19" s="61">
        <v>1</v>
      </c>
      <c r="GR19" s="61"/>
    </row>
    <row r="20" spans="1:200">
      <c r="A20" s="169" t="s">
        <v>94</v>
      </c>
      <c r="B20" s="170"/>
      <c r="C20" s="2">
        <f t="shared" ref="C20:AH20" si="0">SUM(C14:C19)</f>
        <v>1</v>
      </c>
      <c r="D20" s="2">
        <f t="shared" si="0"/>
        <v>2</v>
      </c>
      <c r="E20" s="2">
        <f t="shared" si="0"/>
        <v>3</v>
      </c>
      <c r="F20" s="2">
        <f t="shared" si="0"/>
        <v>1</v>
      </c>
      <c r="G20" s="2">
        <f t="shared" si="0"/>
        <v>2</v>
      </c>
      <c r="H20" s="2">
        <f t="shared" si="0"/>
        <v>3</v>
      </c>
      <c r="I20" s="2">
        <f t="shared" si="0"/>
        <v>1</v>
      </c>
      <c r="J20" s="2">
        <f t="shared" si="0"/>
        <v>2</v>
      </c>
      <c r="K20" s="2">
        <f t="shared" si="0"/>
        <v>3</v>
      </c>
      <c r="L20" s="2">
        <f t="shared" si="0"/>
        <v>1</v>
      </c>
      <c r="M20" s="2">
        <f t="shared" si="0"/>
        <v>2</v>
      </c>
      <c r="N20" s="2">
        <f t="shared" si="0"/>
        <v>3</v>
      </c>
      <c r="O20" s="2">
        <f t="shared" si="0"/>
        <v>1</v>
      </c>
      <c r="P20" s="2">
        <f t="shared" si="0"/>
        <v>2</v>
      </c>
      <c r="Q20" s="2">
        <f t="shared" si="0"/>
        <v>3</v>
      </c>
      <c r="R20" s="2">
        <f t="shared" si="0"/>
        <v>1</v>
      </c>
      <c r="S20" s="2">
        <f t="shared" si="0"/>
        <v>2</v>
      </c>
      <c r="T20" s="2">
        <f t="shared" si="0"/>
        <v>3</v>
      </c>
      <c r="U20" s="2">
        <f t="shared" si="0"/>
        <v>1</v>
      </c>
      <c r="V20" s="2">
        <f t="shared" si="0"/>
        <v>2</v>
      </c>
      <c r="W20" s="2">
        <f t="shared" si="0"/>
        <v>3</v>
      </c>
      <c r="X20" s="2">
        <f t="shared" si="0"/>
        <v>0</v>
      </c>
      <c r="Y20" s="2">
        <f t="shared" si="0"/>
        <v>3</v>
      </c>
      <c r="Z20" s="2">
        <f t="shared" si="0"/>
        <v>3</v>
      </c>
      <c r="AA20" s="2">
        <f t="shared" si="0"/>
        <v>1</v>
      </c>
      <c r="AB20" s="2">
        <f t="shared" si="0"/>
        <v>2</v>
      </c>
      <c r="AC20" s="2">
        <f t="shared" si="0"/>
        <v>3</v>
      </c>
      <c r="AD20" s="2">
        <f t="shared" si="0"/>
        <v>1</v>
      </c>
      <c r="AE20" s="2">
        <f t="shared" si="0"/>
        <v>2</v>
      </c>
      <c r="AF20" s="2">
        <f t="shared" si="0"/>
        <v>3</v>
      </c>
      <c r="AG20" s="2">
        <f t="shared" si="0"/>
        <v>0</v>
      </c>
      <c r="AH20" s="2">
        <f t="shared" si="0"/>
        <v>3</v>
      </c>
      <c r="AI20" s="2">
        <f t="shared" ref="AI20:BN20" si="1">SUM(AI14:AI19)</f>
        <v>3</v>
      </c>
      <c r="AJ20" s="2">
        <f t="shared" si="1"/>
        <v>0</v>
      </c>
      <c r="AK20" s="2">
        <f t="shared" si="1"/>
        <v>2</v>
      </c>
      <c r="AL20" s="2">
        <f t="shared" si="1"/>
        <v>4</v>
      </c>
      <c r="AM20" s="2">
        <f t="shared" si="1"/>
        <v>1</v>
      </c>
      <c r="AN20" s="2">
        <f t="shared" si="1"/>
        <v>2</v>
      </c>
      <c r="AO20" s="2">
        <f t="shared" si="1"/>
        <v>3</v>
      </c>
      <c r="AP20" s="2">
        <f t="shared" si="1"/>
        <v>0</v>
      </c>
      <c r="AQ20" s="2">
        <f t="shared" si="1"/>
        <v>3</v>
      </c>
      <c r="AR20" s="2">
        <f t="shared" si="1"/>
        <v>3</v>
      </c>
      <c r="AS20" s="2">
        <f t="shared" si="1"/>
        <v>0</v>
      </c>
      <c r="AT20" s="2">
        <f t="shared" si="1"/>
        <v>3</v>
      </c>
      <c r="AU20" s="2">
        <f t="shared" si="1"/>
        <v>3</v>
      </c>
      <c r="AV20" s="2">
        <f t="shared" si="1"/>
        <v>1</v>
      </c>
      <c r="AW20" s="2">
        <f t="shared" si="1"/>
        <v>2</v>
      </c>
      <c r="AX20" s="2">
        <f t="shared" si="1"/>
        <v>3</v>
      </c>
      <c r="AY20" s="2">
        <f t="shared" si="1"/>
        <v>0</v>
      </c>
      <c r="AZ20" s="2">
        <f t="shared" si="1"/>
        <v>3</v>
      </c>
      <c r="BA20" s="2">
        <f t="shared" si="1"/>
        <v>3</v>
      </c>
      <c r="BB20" s="2">
        <f t="shared" si="1"/>
        <v>0</v>
      </c>
      <c r="BC20" s="2">
        <f t="shared" si="1"/>
        <v>3</v>
      </c>
      <c r="BD20" s="2">
        <f t="shared" si="1"/>
        <v>3</v>
      </c>
      <c r="BE20" s="2">
        <f t="shared" si="1"/>
        <v>1</v>
      </c>
      <c r="BF20" s="2">
        <f t="shared" si="1"/>
        <v>2</v>
      </c>
      <c r="BG20" s="2">
        <f t="shared" si="1"/>
        <v>3</v>
      </c>
      <c r="BH20" s="2">
        <f t="shared" si="1"/>
        <v>0</v>
      </c>
      <c r="BI20" s="2">
        <f t="shared" si="1"/>
        <v>3</v>
      </c>
      <c r="BJ20" s="2">
        <f t="shared" si="1"/>
        <v>3</v>
      </c>
      <c r="BK20" s="2">
        <f t="shared" si="1"/>
        <v>0</v>
      </c>
      <c r="BL20" s="2">
        <f t="shared" si="1"/>
        <v>3</v>
      </c>
      <c r="BM20" s="2">
        <f t="shared" si="1"/>
        <v>3</v>
      </c>
      <c r="BN20" s="2">
        <f t="shared" si="1"/>
        <v>1</v>
      </c>
      <c r="BO20" s="2">
        <f t="shared" ref="BO20:CT20" si="2">SUM(BO14:BO19)</f>
        <v>2</v>
      </c>
      <c r="BP20" s="2">
        <f t="shared" si="2"/>
        <v>3</v>
      </c>
      <c r="BQ20" s="2">
        <f t="shared" si="2"/>
        <v>0</v>
      </c>
      <c r="BR20" s="2">
        <f t="shared" si="2"/>
        <v>3</v>
      </c>
      <c r="BS20" s="2">
        <f t="shared" si="2"/>
        <v>3</v>
      </c>
      <c r="BT20" s="2">
        <f t="shared" si="2"/>
        <v>0</v>
      </c>
      <c r="BU20" s="2">
        <f t="shared" si="2"/>
        <v>2</v>
      </c>
      <c r="BV20" s="2">
        <f t="shared" si="2"/>
        <v>4</v>
      </c>
      <c r="BW20" s="2">
        <f t="shared" si="2"/>
        <v>1</v>
      </c>
      <c r="BX20" s="2">
        <f t="shared" si="2"/>
        <v>2</v>
      </c>
      <c r="BY20" s="2">
        <f t="shared" si="2"/>
        <v>3</v>
      </c>
      <c r="BZ20" s="2">
        <f t="shared" si="2"/>
        <v>0</v>
      </c>
      <c r="CA20" s="2">
        <f t="shared" si="2"/>
        <v>3</v>
      </c>
      <c r="CB20" s="2">
        <f t="shared" si="2"/>
        <v>3</v>
      </c>
      <c r="CC20" s="2">
        <f t="shared" si="2"/>
        <v>0</v>
      </c>
      <c r="CD20" s="2">
        <f t="shared" si="2"/>
        <v>3</v>
      </c>
      <c r="CE20" s="2">
        <f t="shared" si="2"/>
        <v>3</v>
      </c>
      <c r="CF20" s="2">
        <f t="shared" si="2"/>
        <v>1</v>
      </c>
      <c r="CG20" s="2">
        <f t="shared" si="2"/>
        <v>2</v>
      </c>
      <c r="CH20" s="2">
        <f t="shared" si="2"/>
        <v>3</v>
      </c>
      <c r="CI20" s="2">
        <f t="shared" si="2"/>
        <v>0</v>
      </c>
      <c r="CJ20" s="2">
        <f t="shared" si="2"/>
        <v>3</v>
      </c>
      <c r="CK20" s="2">
        <f t="shared" si="2"/>
        <v>3</v>
      </c>
      <c r="CL20" s="2">
        <f t="shared" si="2"/>
        <v>0</v>
      </c>
      <c r="CM20" s="2">
        <f t="shared" si="2"/>
        <v>3</v>
      </c>
      <c r="CN20" s="2">
        <f t="shared" si="2"/>
        <v>3</v>
      </c>
      <c r="CO20" s="2">
        <f t="shared" si="2"/>
        <v>1</v>
      </c>
      <c r="CP20" s="2">
        <f t="shared" si="2"/>
        <v>2</v>
      </c>
      <c r="CQ20" s="2">
        <f t="shared" si="2"/>
        <v>3</v>
      </c>
      <c r="CR20" s="2">
        <f t="shared" si="2"/>
        <v>0</v>
      </c>
      <c r="CS20" s="2">
        <f t="shared" si="2"/>
        <v>3</v>
      </c>
      <c r="CT20" s="2">
        <f t="shared" si="2"/>
        <v>3</v>
      </c>
      <c r="CU20" s="2">
        <f t="shared" ref="CU20:DZ20" si="3">SUM(CU14:CU19)</f>
        <v>0</v>
      </c>
      <c r="CV20" s="2">
        <f t="shared" si="3"/>
        <v>3</v>
      </c>
      <c r="CW20" s="2">
        <f t="shared" si="3"/>
        <v>3</v>
      </c>
      <c r="CX20" s="2">
        <f t="shared" si="3"/>
        <v>1</v>
      </c>
      <c r="CY20" s="2">
        <f t="shared" si="3"/>
        <v>2</v>
      </c>
      <c r="CZ20" s="2">
        <f t="shared" si="3"/>
        <v>3</v>
      </c>
      <c r="DA20" s="2">
        <f t="shared" si="3"/>
        <v>0</v>
      </c>
      <c r="DB20" s="2">
        <f t="shared" si="3"/>
        <v>3</v>
      </c>
      <c r="DC20" s="2">
        <f t="shared" si="3"/>
        <v>3</v>
      </c>
      <c r="DD20" s="2">
        <f t="shared" si="3"/>
        <v>0</v>
      </c>
      <c r="DE20" s="2">
        <f t="shared" si="3"/>
        <v>3</v>
      </c>
      <c r="DF20" s="2">
        <f t="shared" si="3"/>
        <v>3</v>
      </c>
      <c r="DG20" s="2">
        <f t="shared" si="3"/>
        <v>1</v>
      </c>
      <c r="DH20" s="2">
        <f t="shared" si="3"/>
        <v>2</v>
      </c>
      <c r="DI20" s="2">
        <f t="shared" si="3"/>
        <v>3</v>
      </c>
      <c r="DJ20" s="2">
        <f t="shared" si="3"/>
        <v>0</v>
      </c>
      <c r="DK20" s="2">
        <f t="shared" si="3"/>
        <v>3</v>
      </c>
      <c r="DL20" s="2">
        <f t="shared" si="3"/>
        <v>3</v>
      </c>
      <c r="DM20" s="2">
        <f t="shared" si="3"/>
        <v>0</v>
      </c>
      <c r="DN20" s="2">
        <f t="shared" si="3"/>
        <v>3</v>
      </c>
      <c r="DO20" s="2">
        <f t="shared" si="3"/>
        <v>3</v>
      </c>
      <c r="DP20" s="2">
        <f t="shared" si="3"/>
        <v>1</v>
      </c>
      <c r="DQ20" s="2">
        <f t="shared" si="3"/>
        <v>2</v>
      </c>
      <c r="DR20" s="2">
        <f t="shared" si="3"/>
        <v>3</v>
      </c>
      <c r="DS20" s="2">
        <f t="shared" si="3"/>
        <v>0</v>
      </c>
      <c r="DT20" s="2">
        <f t="shared" si="3"/>
        <v>3</v>
      </c>
      <c r="DU20" s="2">
        <f t="shared" si="3"/>
        <v>3</v>
      </c>
      <c r="DV20" s="2">
        <f t="shared" si="3"/>
        <v>0</v>
      </c>
      <c r="DW20" s="2">
        <f t="shared" si="3"/>
        <v>3</v>
      </c>
      <c r="DX20" s="2">
        <f t="shared" si="3"/>
        <v>3</v>
      </c>
      <c r="DY20" s="2">
        <f t="shared" si="3"/>
        <v>1</v>
      </c>
      <c r="DZ20" s="2">
        <f t="shared" si="3"/>
        <v>2</v>
      </c>
      <c r="EA20" s="2">
        <f t="shared" ref="EA20:FF20" si="4">SUM(EA14:EA19)</f>
        <v>3</v>
      </c>
      <c r="EB20" s="2">
        <f t="shared" si="4"/>
        <v>0</v>
      </c>
      <c r="EC20" s="2">
        <f t="shared" si="4"/>
        <v>3</v>
      </c>
      <c r="ED20" s="2">
        <f t="shared" si="4"/>
        <v>3</v>
      </c>
      <c r="EE20" s="2">
        <f t="shared" si="4"/>
        <v>0</v>
      </c>
      <c r="EF20" s="2">
        <f t="shared" si="4"/>
        <v>3</v>
      </c>
      <c r="EG20" s="2">
        <f t="shared" si="4"/>
        <v>3</v>
      </c>
      <c r="EH20" s="2">
        <f t="shared" si="4"/>
        <v>1</v>
      </c>
      <c r="EI20" s="2">
        <f t="shared" si="4"/>
        <v>2</v>
      </c>
      <c r="EJ20" s="2">
        <f t="shared" si="4"/>
        <v>3</v>
      </c>
      <c r="EK20" s="2">
        <f t="shared" si="4"/>
        <v>0</v>
      </c>
      <c r="EL20" s="2">
        <f t="shared" si="4"/>
        <v>3</v>
      </c>
      <c r="EM20" s="2">
        <f t="shared" si="4"/>
        <v>3</v>
      </c>
      <c r="EN20" s="2">
        <f t="shared" si="4"/>
        <v>0</v>
      </c>
      <c r="EO20" s="2">
        <f t="shared" si="4"/>
        <v>3</v>
      </c>
      <c r="EP20" s="2">
        <f t="shared" si="4"/>
        <v>3</v>
      </c>
      <c r="EQ20" s="2">
        <f t="shared" si="4"/>
        <v>1</v>
      </c>
      <c r="ER20" s="2">
        <f t="shared" si="4"/>
        <v>2</v>
      </c>
      <c r="ES20" s="2">
        <f t="shared" si="4"/>
        <v>3</v>
      </c>
      <c r="ET20" s="2">
        <f t="shared" si="4"/>
        <v>0</v>
      </c>
      <c r="EU20" s="2">
        <f t="shared" si="4"/>
        <v>3</v>
      </c>
      <c r="EV20" s="2">
        <f t="shared" si="4"/>
        <v>3</v>
      </c>
      <c r="EW20" s="2">
        <f t="shared" si="4"/>
        <v>0</v>
      </c>
      <c r="EX20" s="2">
        <f t="shared" si="4"/>
        <v>3</v>
      </c>
      <c r="EY20" s="2">
        <f t="shared" si="4"/>
        <v>3</v>
      </c>
      <c r="EZ20" s="2">
        <f t="shared" si="4"/>
        <v>1</v>
      </c>
      <c r="FA20" s="2">
        <f t="shared" si="4"/>
        <v>2</v>
      </c>
      <c r="FB20" s="2">
        <f t="shared" si="4"/>
        <v>3</v>
      </c>
      <c r="FC20" s="2">
        <f t="shared" si="4"/>
        <v>0</v>
      </c>
      <c r="FD20" s="2">
        <f t="shared" si="4"/>
        <v>3</v>
      </c>
      <c r="FE20" s="2">
        <f t="shared" si="4"/>
        <v>3</v>
      </c>
      <c r="FF20" s="2">
        <f t="shared" si="4"/>
        <v>0</v>
      </c>
      <c r="FG20" s="2">
        <f t="shared" ref="FG20:GL20" si="5">SUM(FG14:FG19)</f>
        <v>3</v>
      </c>
      <c r="FH20" s="2">
        <f t="shared" si="5"/>
        <v>3</v>
      </c>
      <c r="FI20" s="2">
        <f t="shared" si="5"/>
        <v>1</v>
      </c>
      <c r="FJ20" s="2">
        <f t="shared" si="5"/>
        <v>2</v>
      </c>
      <c r="FK20" s="2">
        <f t="shared" si="5"/>
        <v>3</v>
      </c>
      <c r="FL20" s="2">
        <f t="shared" si="5"/>
        <v>0</v>
      </c>
      <c r="FM20" s="2">
        <f t="shared" si="5"/>
        <v>3</v>
      </c>
      <c r="FN20" s="2">
        <f t="shared" si="5"/>
        <v>3</v>
      </c>
      <c r="FO20" s="2">
        <f t="shared" si="5"/>
        <v>0</v>
      </c>
      <c r="FP20" s="2">
        <f t="shared" si="5"/>
        <v>3</v>
      </c>
      <c r="FQ20" s="2">
        <f t="shared" si="5"/>
        <v>3</v>
      </c>
      <c r="FR20" s="2">
        <f t="shared" si="5"/>
        <v>1</v>
      </c>
      <c r="FS20" s="2">
        <f t="shared" si="5"/>
        <v>2</v>
      </c>
      <c r="FT20" s="2">
        <f t="shared" si="5"/>
        <v>3</v>
      </c>
      <c r="FU20" s="2">
        <f t="shared" si="5"/>
        <v>0</v>
      </c>
      <c r="FV20" s="2">
        <f t="shared" si="5"/>
        <v>3</v>
      </c>
      <c r="FW20" s="2">
        <f t="shared" si="5"/>
        <v>3</v>
      </c>
      <c r="FX20" s="2">
        <f t="shared" si="5"/>
        <v>0</v>
      </c>
      <c r="FY20" s="2">
        <f t="shared" si="5"/>
        <v>3</v>
      </c>
      <c r="FZ20" s="2">
        <f t="shared" si="5"/>
        <v>3</v>
      </c>
      <c r="GA20" s="2">
        <f t="shared" si="5"/>
        <v>1</v>
      </c>
      <c r="GB20" s="2">
        <f t="shared" si="5"/>
        <v>2</v>
      </c>
      <c r="GC20" s="2">
        <f t="shared" si="5"/>
        <v>3</v>
      </c>
      <c r="GD20" s="2">
        <f t="shared" si="5"/>
        <v>0</v>
      </c>
      <c r="GE20" s="2">
        <f t="shared" si="5"/>
        <v>3</v>
      </c>
      <c r="GF20" s="2">
        <f t="shared" si="5"/>
        <v>3</v>
      </c>
      <c r="GG20" s="2">
        <f t="shared" si="5"/>
        <v>0</v>
      </c>
      <c r="GH20" s="2">
        <f t="shared" si="5"/>
        <v>3</v>
      </c>
      <c r="GI20" s="2">
        <f t="shared" si="5"/>
        <v>3</v>
      </c>
      <c r="GJ20" s="2">
        <f t="shared" si="5"/>
        <v>1</v>
      </c>
      <c r="GK20" s="2">
        <f t="shared" si="5"/>
        <v>2</v>
      </c>
      <c r="GL20" s="2">
        <f t="shared" si="5"/>
        <v>3</v>
      </c>
      <c r="GM20" s="2">
        <f t="shared" ref="GM20:HR20" si="6">SUM(GM14:GM19)</f>
        <v>0</v>
      </c>
      <c r="GN20" s="2">
        <f t="shared" si="6"/>
        <v>3</v>
      </c>
      <c r="GO20" s="2">
        <f t="shared" si="6"/>
        <v>3</v>
      </c>
      <c r="GP20" s="2">
        <f t="shared" si="6"/>
        <v>0</v>
      </c>
      <c r="GQ20" s="2">
        <f t="shared" si="6"/>
        <v>3</v>
      </c>
      <c r="GR20" s="2">
        <f t="shared" si="6"/>
        <v>3</v>
      </c>
    </row>
    <row r="21" spans="1:200" ht="37.5" customHeight="1">
      <c r="A21" s="171" t="s">
        <v>464</v>
      </c>
      <c r="B21" s="172"/>
      <c r="C21" s="9">
        <f>C20/6%</f>
        <v>16.666666666666668</v>
      </c>
      <c r="D21" s="9">
        <f t="shared" ref="D21:BO21" si="7">D20/6%</f>
        <v>33.333333333333336</v>
      </c>
      <c r="E21" s="9">
        <f t="shared" si="7"/>
        <v>50</v>
      </c>
      <c r="F21" s="9">
        <f t="shared" si="7"/>
        <v>16.666666666666668</v>
      </c>
      <c r="G21" s="9">
        <f t="shared" si="7"/>
        <v>33.333333333333336</v>
      </c>
      <c r="H21" s="9">
        <f t="shared" si="7"/>
        <v>50</v>
      </c>
      <c r="I21" s="9">
        <f t="shared" si="7"/>
        <v>16.666666666666668</v>
      </c>
      <c r="J21" s="9">
        <f t="shared" si="7"/>
        <v>33.333333333333336</v>
      </c>
      <c r="K21" s="9">
        <f t="shared" si="7"/>
        <v>50</v>
      </c>
      <c r="L21" s="9">
        <f t="shared" si="7"/>
        <v>16.666666666666668</v>
      </c>
      <c r="M21" s="9">
        <f t="shared" si="7"/>
        <v>33.333333333333336</v>
      </c>
      <c r="N21" s="9">
        <f t="shared" si="7"/>
        <v>50</v>
      </c>
      <c r="O21" s="9">
        <f t="shared" si="7"/>
        <v>16.666666666666668</v>
      </c>
      <c r="P21" s="9">
        <f t="shared" si="7"/>
        <v>33.333333333333336</v>
      </c>
      <c r="Q21" s="9">
        <f t="shared" si="7"/>
        <v>50</v>
      </c>
      <c r="R21" s="9">
        <f t="shared" si="7"/>
        <v>16.666666666666668</v>
      </c>
      <c r="S21" s="9">
        <f t="shared" si="7"/>
        <v>33.333333333333336</v>
      </c>
      <c r="T21" s="9">
        <f t="shared" si="7"/>
        <v>50</v>
      </c>
      <c r="U21" s="9">
        <f t="shared" si="7"/>
        <v>16.666666666666668</v>
      </c>
      <c r="V21" s="9">
        <f t="shared" si="7"/>
        <v>33.333333333333336</v>
      </c>
      <c r="W21" s="9">
        <f t="shared" si="7"/>
        <v>50</v>
      </c>
      <c r="X21" s="9">
        <f t="shared" si="7"/>
        <v>0</v>
      </c>
      <c r="Y21" s="9">
        <f t="shared" si="7"/>
        <v>50</v>
      </c>
      <c r="Z21" s="9">
        <f t="shared" si="7"/>
        <v>50</v>
      </c>
      <c r="AA21" s="9">
        <f t="shared" si="7"/>
        <v>16.666666666666668</v>
      </c>
      <c r="AB21" s="9">
        <f t="shared" si="7"/>
        <v>33.333333333333336</v>
      </c>
      <c r="AC21" s="9">
        <f t="shared" si="7"/>
        <v>50</v>
      </c>
      <c r="AD21" s="9">
        <f t="shared" si="7"/>
        <v>16.666666666666668</v>
      </c>
      <c r="AE21" s="9">
        <f t="shared" si="7"/>
        <v>33.333333333333336</v>
      </c>
      <c r="AF21" s="9">
        <f t="shared" si="7"/>
        <v>50</v>
      </c>
      <c r="AG21" s="9">
        <f t="shared" si="7"/>
        <v>0</v>
      </c>
      <c r="AH21" s="9">
        <f t="shared" si="7"/>
        <v>50</v>
      </c>
      <c r="AI21" s="9">
        <f t="shared" si="7"/>
        <v>50</v>
      </c>
      <c r="AJ21" s="9">
        <f t="shared" si="7"/>
        <v>0</v>
      </c>
      <c r="AK21" s="9">
        <f t="shared" si="7"/>
        <v>33.333333333333336</v>
      </c>
      <c r="AL21" s="9">
        <f t="shared" si="7"/>
        <v>66.666666666666671</v>
      </c>
      <c r="AM21" s="9">
        <f t="shared" si="7"/>
        <v>16.666666666666668</v>
      </c>
      <c r="AN21" s="9">
        <f t="shared" si="7"/>
        <v>33.333333333333336</v>
      </c>
      <c r="AO21" s="9">
        <f t="shared" si="7"/>
        <v>50</v>
      </c>
      <c r="AP21" s="9">
        <f t="shared" si="7"/>
        <v>0</v>
      </c>
      <c r="AQ21" s="9">
        <f t="shared" si="7"/>
        <v>50</v>
      </c>
      <c r="AR21" s="9">
        <f t="shared" si="7"/>
        <v>50</v>
      </c>
      <c r="AS21" s="9">
        <f t="shared" si="7"/>
        <v>0</v>
      </c>
      <c r="AT21" s="9">
        <f t="shared" si="7"/>
        <v>50</v>
      </c>
      <c r="AU21" s="9">
        <f t="shared" si="7"/>
        <v>50</v>
      </c>
      <c r="AV21" s="9">
        <f t="shared" si="7"/>
        <v>16.666666666666668</v>
      </c>
      <c r="AW21" s="9">
        <f t="shared" si="7"/>
        <v>33.333333333333336</v>
      </c>
      <c r="AX21" s="9">
        <f t="shared" si="7"/>
        <v>50</v>
      </c>
      <c r="AY21" s="9">
        <f t="shared" si="7"/>
        <v>0</v>
      </c>
      <c r="AZ21" s="9">
        <f t="shared" si="7"/>
        <v>50</v>
      </c>
      <c r="BA21" s="9">
        <f t="shared" si="7"/>
        <v>50</v>
      </c>
      <c r="BB21" s="9">
        <f t="shared" si="7"/>
        <v>0</v>
      </c>
      <c r="BC21" s="9">
        <f t="shared" si="7"/>
        <v>50</v>
      </c>
      <c r="BD21" s="9">
        <f t="shared" si="7"/>
        <v>50</v>
      </c>
      <c r="BE21" s="9">
        <f t="shared" si="7"/>
        <v>16.666666666666668</v>
      </c>
      <c r="BF21" s="9">
        <f t="shared" si="7"/>
        <v>33.333333333333336</v>
      </c>
      <c r="BG21" s="9">
        <f t="shared" si="7"/>
        <v>50</v>
      </c>
      <c r="BH21" s="9">
        <f t="shared" si="7"/>
        <v>0</v>
      </c>
      <c r="BI21" s="9">
        <f t="shared" si="7"/>
        <v>50</v>
      </c>
      <c r="BJ21" s="9">
        <f t="shared" si="7"/>
        <v>50</v>
      </c>
      <c r="BK21" s="9">
        <f t="shared" si="7"/>
        <v>0</v>
      </c>
      <c r="BL21" s="9">
        <f t="shared" si="7"/>
        <v>50</v>
      </c>
      <c r="BM21" s="9">
        <f t="shared" si="7"/>
        <v>50</v>
      </c>
      <c r="BN21" s="9">
        <f t="shared" si="7"/>
        <v>16.666666666666668</v>
      </c>
      <c r="BO21" s="9">
        <f t="shared" si="7"/>
        <v>33.333333333333336</v>
      </c>
      <c r="BP21" s="9">
        <f t="shared" ref="BP21:EA21" si="8">BP20/6%</f>
        <v>50</v>
      </c>
      <c r="BQ21" s="9">
        <f t="shared" si="8"/>
        <v>0</v>
      </c>
      <c r="BR21" s="9">
        <f t="shared" si="8"/>
        <v>50</v>
      </c>
      <c r="BS21" s="9">
        <f t="shared" si="8"/>
        <v>50</v>
      </c>
      <c r="BT21" s="9">
        <f t="shared" si="8"/>
        <v>0</v>
      </c>
      <c r="BU21" s="9">
        <f t="shared" si="8"/>
        <v>33.333333333333336</v>
      </c>
      <c r="BV21" s="9">
        <f t="shared" si="8"/>
        <v>66.666666666666671</v>
      </c>
      <c r="BW21" s="9">
        <f t="shared" si="8"/>
        <v>16.666666666666668</v>
      </c>
      <c r="BX21" s="9">
        <f t="shared" si="8"/>
        <v>33.333333333333336</v>
      </c>
      <c r="BY21" s="9">
        <f t="shared" si="8"/>
        <v>50</v>
      </c>
      <c r="BZ21" s="9">
        <f t="shared" si="8"/>
        <v>0</v>
      </c>
      <c r="CA21" s="9">
        <f t="shared" si="8"/>
        <v>50</v>
      </c>
      <c r="CB21" s="9">
        <f t="shared" si="8"/>
        <v>50</v>
      </c>
      <c r="CC21" s="9">
        <f t="shared" si="8"/>
        <v>0</v>
      </c>
      <c r="CD21" s="9">
        <f t="shared" si="8"/>
        <v>50</v>
      </c>
      <c r="CE21" s="9">
        <f t="shared" si="8"/>
        <v>50</v>
      </c>
      <c r="CF21" s="9">
        <f t="shared" si="8"/>
        <v>16.666666666666668</v>
      </c>
      <c r="CG21" s="9">
        <f t="shared" si="8"/>
        <v>33.333333333333336</v>
      </c>
      <c r="CH21" s="9">
        <f t="shared" si="8"/>
        <v>50</v>
      </c>
      <c r="CI21" s="9">
        <f t="shared" si="8"/>
        <v>0</v>
      </c>
      <c r="CJ21" s="9">
        <f t="shared" si="8"/>
        <v>50</v>
      </c>
      <c r="CK21" s="9">
        <f t="shared" si="8"/>
        <v>50</v>
      </c>
      <c r="CL21" s="9">
        <f t="shared" si="8"/>
        <v>0</v>
      </c>
      <c r="CM21" s="9">
        <f t="shared" si="8"/>
        <v>50</v>
      </c>
      <c r="CN21" s="9">
        <f t="shared" si="8"/>
        <v>50</v>
      </c>
      <c r="CO21" s="9">
        <f t="shared" si="8"/>
        <v>16.666666666666668</v>
      </c>
      <c r="CP21" s="9">
        <f t="shared" si="8"/>
        <v>33.333333333333336</v>
      </c>
      <c r="CQ21" s="9">
        <f t="shared" si="8"/>
        <v>50</v>
      </c>
      <c r="CR21" s="9">
        <f t="shared" si="8"/>
        <v>0</v>
      </c>
      <c r="CS21" s="9">
        <f t="shared" si="8"/>
        <v>50</v>
      </c>
      <c r="CT21" s="9">
        <f t="shared" si="8"/>
        <v>50</v>
      </c>
      <c r="CU21" s="9">
        <f t="shared" si="8"/>
        <v>0</v>
      </c>
      <c r="CV21" s="9">
        <f t="shared" si="8"/>
        <v>50</v>
      </c>
      <c r="CW21" s="9">
        <f t="shared" si="8"/>
        <v>50</v>
      </c>
      <c r="CX21" s="9">
        <f t="shared" si="8"/>
        <v>16.666666666666668</v>
      </c>
      <c r="CY21" s="9">
        <f t="shared" si="8"/>
        <v>33.333333333333336</v>
      </c>
      <c r="CZ21" s="9">
        <f t="shared" si="8"/>
        <v>50</v>
      </c>
      <c r="DA21" s="9">
        <f t="shared" si="8"/>
        <v>0</v>
      </c>
      <c r="DB21" s="9">
        <f t="shared" si="8"/>
        <v>50</v>
      </c>
      <c r="DC21" s="9">
        <f t="shared" si="8"/>
        <v>50</v>
      </c>
      <c r="DD21" s="9">
        <f t="shared" si="8"/>
        <v>0</v>
      </c>
      <c r="DE21" s="9">
        <f t="shared" si="8"/>
        <v>50</v>
      </c>
      <c r="DF21" s="9">
        <f t="shared" si="8"/>
        <v>50</v>
      </c>
      <c r="DG21" s="9">
        <f t="shared" si="8"/>
        <v>16.666666666666668</v>
      </c>
      <c r="DH21" s="9">
        <f t="shared" si="8"/>
        <v>33.333333333333336</v>
      </c>
      <c r="DI21" s="9">
        <f t="shared" si="8"/>
        <v>50</v>
      </c>
      <c r="DJ21" s="9">
        <f t="shared" si="8"/>
        <v>0</v>
      </c>
      <c r="DK21" s="9">
        <f t="shared" si="8"/>
        <v>50</v>
      </c>
      <c r="DL21" s="9">
        <f t="shared" si="8"/>
        <v>50</v>
      </c>
      <c r="DM21" s="9">
        <f t="shared" si="8"/>
        <v>0</v>
      </c>
      <c r="DN21" s="9">
        <f t="shared" si="8"/>
        <v>50</v>
      </c>
      <c r="DO21" s="9">
        <f t="shared" si="8"/>
        <v>50</v>
      </c>
      <c r="DP21" s="9">
        <f t="shared" si="8"/>
        <v>16.666666666666668</v>
      </c>
      <c r="DQ21" s="9">
        <f t="shared" si="8"/>
        <v>33.333333333333336</v>
      </c>
      <c r="DR21" s="9">
        <f t="shared" si="8"/>
        <v>50</v>
      </c>
      <c r="DS21" s="9">
        <f t="shared" si="8"/>
        <v>0</v>
      </c>
      <c r="DT21" s="9">
        <f t="shared" si="8"/>
        <v>50</v>
      </c>
      <c r="DU21" s="9">
        <f t="shared" si="8"/>
        <v>50</v>
      </c>
      <c r="DV21" s="9">
        <f t="shared" si="8"/>
        <v>0</v>
      </c>
      <c r="DW21" s="9">
        <f t="shared" si="8"/>
        <v>50</v>
      </c>
      <c r="DX21" s="9">
        <f t="shared" si="8"/>
        <v>50</v>
      </c>
      <c r="DY21" s="9">
        <f t="shared" si="8"/>
        <v>16.666666666666668</v>
      </c>
      <c r="DZ21" s="9">
        <f t="shared" si="8"/>
        <v>33.333333333333336</v>
      </c>
      <c r="EA21" s="9">
        <f t="shared" si="8"/>
        <v>50</v>
      </c>
      <c r="EB21" s="9">
        <f t="shared" ref="EB21:GM21" si="9">EB20/6%</f>
        <v>0</v>
      </c>
      <c r="EC21" s="9">
        <f t="shared" si="9"/>
        <v>50</v>
      </c>
      <c r="ED21" s="9">
        <f t="shared" si="9"/>
        <v>50</v>
      </c>
      <c r="EE21" s="9">
        <f t="shared" si="9"/>
        <v>0</v>
      </c>
      <c r="EF21" s="9">
        <f t="shared" si="9"/>
        <v>50</v>
      </c>
      <c r="EG21" s="9">
        <f t="shared" si="9"/>
        <v>50</v>
      </c>
      <c r="EH21" s="9">
        <f t="shared" si="9"/>
        <v>16.666666666666668</v>
      </c>
      <c r="EI21" s="9">
        <f t="shared" si="9"/>
        <v>33.333333333333336</v>
      </c>
      <c r="EJ21" s="9">
        <f t="shared" si="9"/>
        <v>50</v>
      </c>
      <c r="EK21" s="9">
        <f t="shared" si="9"/>
        <v>0</v>
      </c>
      <c r="EL21" s="9">
        <f t="shared" si="9"/>
        <v>50</v>
      </c>
      <c r="EM21" s="9">
        <f t="shared" si="9"/>
        <v>50</v>
      </c>
      <c r="EN21" s="9">
        <f t="shared" si="9"/>
        <v>0</v>
      </c>
      <c r="EO21" s="9">
        <f t="shared" si="9"/>
        <v>50</v>
      </c>
      <c r="EP21" s="9">
        <f t="shared" si="9"/>
        <v>50</v>
      </c>
      <c r="EQ21" s="9">
        <f t="shared" si="9"/>
        <v>16.666666666666668</v>
      </c>
      <c r="ER21" s="9">
        <f t="shared" si="9"/>
        <v>33.333333333333336</v>
      </c>
      <c r="ES21" s="9">
        <f t="shared" si="9"/>
        <v>50</v>
      </c>
      <c r="ET21" s="9">
        <f t="shared" si="9"/>
        <v>0</v>
      </c>
      <c r="EU21" s="9">
        <f t="shared" si="9"/>
        <v>50</v>
      </c>
      <c r="EV21" s="9">
        <f t="shared" si="9"/>
        <v>50</v>
      </c>
      <c r="EW21" s="9">
        <f t="shared" si="9"/>
        <v>0</v>
      </c>
      <c r="EX21" s="9">
        <f t="shared" si="9"/>
        <v>50</v>
      </c>
      <c r="EY21" s="9">
        <f t="shared" si="9"/>
        <v>50</v>
      </c>
      <c r="EZ21" s="9">
        <f t="shared" si="9"/>
        <v>16.666666666666668</v>
      </c>
      <c r="FA21" s="9">
        <f t="shared" si="9"/>
        <v>33.333333333333336</v>
      </c>
      <c r="FB21" s="9">
        <f t="shared" si="9"/>
        <v>50</v>
      </c>
      <c r="FC21" s="9">
        <f t="shared" si="9"/>
        <v>0</v>
      </c>
      <c r="FD21" s="9">
        <f t="shared" si="9"/>
        <v>50</v>
      </c>
      <c r="FE21" s="9">
        <f t="shared" si="9"/>
        <v>50</v>
      </c>
      <c r="FF21" s="9">
        <f t="shared" si="9"/>
        <v>0</v>
      </c>
      <c r="FG21" s="9">
        <f t="shared" si="9"/>
        <v>50</v>
      </c>
      <c r="FH21" s="9">
        <f t="shared" si="9"/>
        <v>50</v>
      </c>
      <c r="FI21" s="9">
        <f t="shared" si="9"/>
        <v>16.666666666666668</v>
      </c>
      <c r="FJ21" s="9">
        <f t="shared" si="9"/>
        <v>33.333333333333336</v>
      </c>
      <c r="FK21" s="9">
        <f t="shared" si="9"/>
        <v>50</v>
      </c>
      <c r="FL21" s="9">
        <f t="shared" si="9"/>
        <v>0</v>
      </c>
      <c r="FM21" s="9">
        <f t="shared" si="9"/>
        <v>50</v>
      </c>
      <c r="FN21" s="9">
        <f t="shared" si="9"/>
        <v>50</v>
      </c>
      <c r="FO21" s="9">
        <f t="shared" si="9"/>
        <v>0</v>
      </c>
      <c r="FP21" s="9">
        <f t="shared" si="9"/>
        <v>50</v>
      </c>
      <c r="FQ21" s="9">
        <f t="shared" si="9"/>
        <v>50</v>
      </c>
      <c r="FR21" s="9">
        <f t="shared" si="9"/>
        <v>16.666666666666668</v>
      </c>
      <c r="FS21" s="9">
        <f t="shared" si="9"/>
        <v>33.333333333333336</v>
      </c>
      <c r="FT21" s="9">
        <f t="shared" si="9"/>
        <v>50</v>
      </c>
      <c r="FU21" s="9">
        <f t="shared" si="9"/>
        <v>0</v>
      </c>
      <c r="FV21" s="9">
        <f t="shared" si="9"/>
        <v>50</v>
      </c>
      <c r="FW21" s="9">
        <f t="shared" si="9"/>
        <v>50</v>
      </c>
      <c r="FX21" s="9">
        <f t="shared" si="9"/>
        <v>0</v>
      </c>
      <c r="FY21" s="9">
        <f t="shared" si="9"/>
        <v>50</v>
      </c>
      <c r="FZ21" s="9">
        <f t="shared" si="9"/>
        <v>50</v>
      </c>
      <c r="GA21" s="9">
        <f t="shared" si="9"/>
        <v>16.666666666666668</v>
      </c>
      <c r="GB21" s="9">
        <f t="shared" si="9"/>
        <v>33.333333333333336</v>
      </c>
      <c r="GC21" s="9">
        <f t="shared" si="9"/>
        <v>50</v>
      </c>
      <c r="GD21" s="9">
        <f t="shared" si="9"/>
        <v>0</v>
      </c>
      <c r="GE21" s="9">
        <f t="shared" si="9"/>
        <v>50</v>
      </c>
      <c r="GF21" s="9">
        <f t="shared" si="9"/>
        <v>50</v>
      </c>
      <c r="GG21" s="9">
        <f t="shared" si="9"/>
        <v>0</v>
      </c>
      <c r="GH21" s="9">
        <f t="shared" si="9"/>
        <v>50</v>
      </c>
      <c r="GI21" s="9">
        <f t="shared" si="9"/>
        <v>50</v>
      </c>
      <c r="GJ21" s="9">
        <f t="shared" si="9"/>
        <v>16.666666666666668</v>
      </c>
      <c r="GK21" s="9">
        <f t="shared" si="9"/>
        <v>33.333333333333336</v>
      </c>
      <c r="GL21" s="9">
        <f t="shared" si="9"/>
        <v>50</v>
      </c>
      <c r="GM21" s="9">
        <f t="shared" si="9"/>
        <v>0</v>
      </c>
      <c r="GN21" s="9">
        <f t="shared" ref="GN21:GR21" si="10">GN20/6%</f>
        <v>50</v>
      </c>
      <c r="GO21" s="9">
        <f t="shared" si="10"/>
        <v>50</v>
      </c>
      <c r="GP21" s="9">
        <f t="shared" si="10"/>
        <v>0</v>
      </c>
      <c r="GQ21" s="9">
        <f t="shared" si="10"/>
        <v>50</v>
      </c>
      <c r="GR21" s="9">
        <f t="shared" si="10"/>
        <v>50</v>
      </c>
    </row>
    <row r="23" spans="1:200">
      <c r="B23" s="136" t="s">
        <v>827</v>
      </c>
      <c r="C23" s="136"/>
      <c r="D23" s="136"/>
      <c r="E23" s="136"/>
      <c r="F23" s="32"/>
      <c r="G23" s="32"/>
      <c r="H23" s="32"/>
      <c r="I23" s="32"/>
      <c r="J23" s="32"/>
      <c r="K23" s="32"/>
      <c r="L23" s="32"/>
      <c r="M23" s="32"/>
      <c r="N23" s="85"/>
      <c r="O23" s="85"/>
      <c r="P23" s="85"/>
      <c r="Q23" s="85"/>
      <c r="R23" s="85"/>
      <c r="S23" s="84"/>
      <c r="T23" s="84" t="s">
        <v>836</v>
      </c>
      <c r="U23" s="84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200">
      <c r="B24" s="33" t="s">
        <v>445</v>
      </c>
      <c r="C24" s="33" t="s">
        <v>458</v>
      </c>
      <c r="D24" s="37">
        <f t="shared" ref="D24:D26" si="11">E24/100*6</f>
        <v>1</v>
      </c>
      <c r="E24" s="37">
        <f>(C21+F21+I21+L21+O21+R21)/6</f>
        <v>16.666666666666668</v>
      </c>
      <c r="F24" s="86"/>
      <c r="G24" s="86"/>
      <c r="H24" s="86"/>
      <c r="I24" s="86"/>
      <c r="J24" s="86"/>
      <c r="K24" s="86"/>
      <c r="L24" s="86"/>
      <c r="M24" s="86"/>
      <c r="N24" s="89"/>
      <c r="O24" s="125"/>
      <c r="P24" s="134">
        <f>SUM(E24:O24)</f>
        <v>16.666666666666668</v>
      </c>
      <c r="Q24" s="134"/>
      <c r="R24" s="134"/>
      <c r="S24" s="88"/>
      <c r="T24" s="89">
        <f t="shared" ref="T24:T44" si="12">SUM(P24:S24)/100*6</f>
        <v>1</v>
      </c>
      <c r="U24" s="85"/>
      <c r="V24" s="90"/>
      <c r="W24" s="127" t="s">
        <v>445</v>
      </c>
      <c r="X24" s="127" t="s">
        <v>458</v>
      </c>
      <c r="Y24" s="128">
        <v>16.7</v>
      </c>
      <c r="Z24" s="85"/>
      <c r="AA24" s="85"/>
      <c r="AB24" s="85"/>
      <c r="AC24" s="90"/>
      <c r="AD24" s="85"/>
      <c r="AE24" s="85"/>
    </row>
    <row r="25" spans="1:200">
      <c r="B25" s="33" t="s">
        <v>446</v>
      </c>
      <c r="C25" s="33" t="s">
        <v>458</v>
      </c>
      <c r="D25" s="37">
        <f t="shared" si="11"/>
        <v>2</v>
      </c>
      <c r="E25" s="37">
        <f>(D21+G21+J21+M21+P21+S21)/6</f>
        <v>33.333333333333336</v>
      </c>
      <c r="F25" s="86"/>
      <c r="G25" s="86"/>
      <c r="H25" s="86"/>
      <c r="I25" s="86"/>
      <c r="J25" s="86"/>
      <c r="K25" s="86"/>
      <c r="L25" s="86"/>
      <c r="M25" s="86"/>
      <c r="N25" s="89"/>
      <c r="O25" s="125"/>
      <c r="P25" s="134"/>
      <c r="Q25" s="134">
        <f>SUM(E25:P25)</f>
        <v>33.333333333333336</v>
      </c>
      <c r="R25" s="134"/>
      <c r="S25" s="88"/>
      <c r="T25" s="89">
        <f t="shared" si="12"/>
        <v>2</v>
      </c>
      <c r="U25" s="85"/>
      <c r="V25" s="90"/>
      <c r="W25" s="127" t="s">
        <v>446</v>
      </c>
      <c r="X25" s="127" t="s">
        <v>458</v>
      </c>
      <c r="Y25" s="128">
        <v>33.299999999999997</v>
      </c>
      <c r="Z25" s="85"/>
      <c r="AA25" s="85"/>
      <c r="AB25" s="85"/>
      <c r="AC25" s="90"/>
      <c r="AD25" s="85"/>
      <c r="AE25" s="85"/>
    </row>
    <row r="26" spans="1:200">
      <c r="B26" s="33" t="s">
        <v>447</v>
      </c>
      <c r="C26" s="33" t="s">
        <v>458</v>
      </c>
      <c r="D26" s="37">
        <f t="shared" si="11"/>
        <v>3</v>
      </c>
      <c r="E26" s="37">
        <f>(E21+H21+K21+N21+Q21+T21)/6</f>
        <v>50</v>
      </c>
      <c r="F26" s="86"/>
      <c r="G26" s="86"/>
      <c r="H26" s="86"/>
      <c r="I26" s="86"/>
      <c r="J26" s="86"/>
      <c r="K26" s="86"/>
      <c r="L26" s="86"/>
      <c r="M26" s="86"/>
      <c r="N26" s="89"/>
      <c r="O26" s="125"/>
      <c r="P26" s="134"/>
      <c r="Q26" s="134"/>
      <c r="R26" s="134">
        <f>SUM(E26:Q26)</f>
        <v>50</v>
      </c>
      <c r="S26" s="88"/>
      <c r="T26" s="89">
        <f t="shared" si="12"/>
        <v>3</v>
      </c>
      <c r="U26" s="85"/>
      <c r="V26" s="90"/>
      <c r="W26" s="127" t="s">
        <v>447</v>
      </c>
      <c r="X26" s="127" t="s">
        <v>458</v>
      </c>
      <c r="Y26" s="128">
        <v>50</v>
      </c>
      <c r="Z26" s="85"/>
      <c r="AA26" s="85"/>
      <c r="AB26" s="85"/>
      <c r="AC26" s="90"/>
      <c r="AD26" s="85"/>
      <c r="AE26" s="85"/>
    </row>
    <row r="27" spans="1:200">
      <c r="B27" s="35"/>
      <c r="C27" s="35"/>
      <c r="D27" s="38">
        <f>SUM(D24:D26)</f>
        <v>6</v>
      </c>
      <c r="E27" s="38">
        <f>SUM(E24:E26)</f>
        <v>100</v>
      </c>
      <c r="F27" s="86"/>
      <c r="G27" s="86"/>
      <c r="H27" s="86"/>
      <c r="I27" s="86"/>
      <c r="J27" s="86"/>
      <c r="K27" s="86"/>
      <c r="L27" s="86"/>
      <c r="M27" s="86"/>
      <c r="N27" s="89"/>
      <c r="O27" s="125"/>
      <c r="P27" s="87"/>
      <c r="Q27" s="87"/>
      <c r="R27" s="87"/>
      <c r="S27" s="88"/>
      <c r="T27" s="89"/>
      <c r="U27" s="85"/>
      <c r="V27" s="90"/>
      <c r="W27" s="127"/>
      <c r="X27" s="127"/>
      <c r="Y27" s="128"/>
      <c r="Z27" s="85"/>
      <c r="AA27" s="85"/>
      <c r="AB27" s="85"/>
      <c r="AC27" s="90"/>
      <c r="AD27" s="85"/>
      <c r="AE27" s="85"/>
    </row>
    <row r="28" spans="1:200" ht="30" customHeight="1">
      <c r="B28" s="33"/>
      <c r="C28" s="33"/>
      <c r="D28" s="198" t="s">
        <v>190</v>
      </c>
      <c r="E28" s="198"/>
      <c r="F28" s="199" t="s">
        <v>191</v>
      </c>
      <c r="G28" s="199"/>
      <c r="H28" s="199" t="s">
        <v>245</v>
      </c>
      <c r="I28" s="199"/>
      <c r="J28" s="86"/>
      <c r="K28" s="86"/>
      <c r="L28" s="86"/>
      <c r="M28" s="86"/>
      <c r="N28" s="89"/>
      <c r="O28" s="85"/>
      <c r="P28" s="90"/>
      <c r="Q28" s="90"/>
      <c r="R28" s="90"/>
      <c r="S28" s="90"/>
      <c r="T28" s="89"/>
      <c r="U28" s="85"/>
      <c r="V28" s="90"/>
      <c r="W28" s="127"/>
      <c r="X28" s="127"/>
      <c r="Y28" s="129"/>
      <c r="Z28" s="85"/>
      <c r="AA28" s="85"/>
      <c r="AB28" s="85"/>
      <c r="AC28" s="90"/>
      <c r="AD28" s="85"/>
      <c r="AE28" s="85"/>
    </row>
    <row r="29" spans="1:200">
      <c r="B29" s="33" t="s">
        <v>445</v>
      </c>
      <c r="C29" s="33" t="s">
        <v>459</v>
      </c>
      <c r="D29" s="37">
        <f t="shared" ref="D29:D35" si="13">E29/100*6</f>
        <v>0.5</v>
      </c>
      <c r="E29" s="34">
        <f>(U21+X21+AA21+AD21+AG21+AJ21)/6</f>
        <v>8.3333333333333339</v>
      </c>
      <c r="F29" s="37">
        <f t="shared" ref="F29:F31" si="14">G29/100*6</f>
        <v>0.33333333333333337</v>
      </c>
      <c r="G29" s="34">
        <f>(AM21+AP21+AS21+AV21+AY21+BB21)/6</f>
        <v>5.5555555555555562</v>
      </c>
      <c r="H29" s="37">
        <f t="shared" ref="H29:H31" si="15">I29/100*6</f>
        <v>0.33333333333333337</v>
      </c>
      <c r="I29" s="34">
        <f>(BE21+BH21+BK21+BN21+BQ21+BT21)/6</f>
        <v>5.5555555555555562</v>
      </c>
      <c r="J29" s="107"/>
      <c r="K29" s="107"/>
      <c r="L29" s="107"/>
      <c r="M29" s="107"/>
      <c r="N29" s="89"/>
      <c r="O29" s="89"/>
      <c r="P29" s="91">
        <v>6.5</v>
      </c>
      <c r="Q29" s="90"/>
      <c r="R29" s="90"/>
      <c r="S29" s="91"/>
      <c r="T29" s="89">
        <f t="shared" si="12"/>
        <v>0.39</v>
      </c>
      <c r="U29" s="85"/>
      <c r="V29" s="90"/>
      <c r="W29" s="127" t="s">
        <v>445</v>
      </c>
      <c r="X29" s="127" t="s">
        <v>459</v>
      </c>
      <c r="Y29" s="130">
        <v>6.5</v>
      </c>
      <c r="Z29" s="85"/>
      <c r="AA29" s="85"/>
      <c r="AB29" s="85"/>
      <c r="AC29" s="90"/>
      <c r="AD29" s="85"/>
      <c r="AE29" s="85"/>
    </row>
    <row r="30" spans="1:200">
      <c r="B30" s="33" t="s">
        <v>446</v>
      </c>
      <c r="C30" s="33" t="s">
        <v>459</v>
      </c>
      <c r="D30" s="37">
        <f t="shared" si="13"/>
        <v>2.3333333333333339</v>
      </c>
      <c r="E30" s="34">
        <f>(V21+Y21+AB21+AE21+AH21+AK21)/6</f>
        <v>38.888888888888893</v>
      </c>
      <c r="F30" s="37">
        <f t="shared" si="14"/>
        <v>2.666666666666667</v>
      </c>
      <c r="G30" s="34">
        <f>(AN21+AQ21+AT21+AW21+AZ21+BC21)/6</f>
        <v>44.44444444444445</v>
      </c>
      <c r="H30" s="37">
        <f t="shared" si="15"/>
        <v>2.5000000000000004</v>
      </c>
      <c r="I30" s="34">
        <f>(BF21+BI21+BL21+BO21+BR21+BU21)/6</f>
        <v>41.666666666666671</v>
      </c>
      <c r="J30" s="107"/>
      <c r="K30" s="107"/>
      <c r="L30" s="107"/>
      <c r="M30" s="107"/>
      <c r="N30" s="89"/>
      <c r="O30" s="85"/>
      <c r="P30" s="88"/>
      <c r="Q30" s="91">
        <v>41.7</v>
      </c>
      <c r="R30" s="90"/>
      <c r="S30" s="88"/>
      <c r="T30" s="89">
        <f t="shared" si="12"/>
        <v>2.5020000000000002</v>
      </c>
      <c r="U30" s="85"/>
      <c r="V30" s="90"/>
      <c r="W30" s="127" t="s">
        <v>446</v>
      </c>
      <c r="X30" s="127" t="s">
        <v>459</v>
      </c>
      <c r="Y30" s="128">
        <v>41.7</v>
      </c>
      <c r="Z30" s="85"/>
      <c r="AA30" s="85"/>
      <c r="AB30" s="85"/>
      <c r="AC30" s="90"/>
      <c r="AD30" s="85"/>
      <c r="AE30" s="85"/>
    </row>
    <row r="31" spans="1:200">
      <c r="B31" s="33" t="s">
        <v>447</v>
      </c>
      <c r="C31" s="33" t="s">
        <v>459</v>
      </c>
      <c r="D31" s="37">
        <f t="shared" si="13"/>
        <v>3.166666666666667</v>
      </c>
      <c r="E31" s="34">
        <f>(W21+Z21+AC21+AF21+AI21+AL21)/6</f>
        <v>52.777777777777779</v>
      </c>
      <c r="F31" s="37">
        <f t="shared" si="14"/>
        <v>3</v>
      </c>
      <c r="G31" s="34">
        <f>(AO21+AR21+AU21+AX21+BA21+BD21)/6</f>
        <v>50</v>
      </c>
      <c r="H31" s="37">
        <f t="shared" si="15"/>
        <v>3.166666666666667</v>
      </c>
      <c r="I31" s="34">
        <f>(BG21+BJ21+BM21+BP21+BS21+BV21)/6</f>
        <v>52.777777777777779</v>
      </c>
      <c r="J31" s="107"/>
      <c r="K31" s="107"/>
      <c r="L31" s="107"/>
      <c r="M31" s="107"/>
      <c r="N31" s="89"/>
      <c r="O31" s="85"/>
      <c r="P31" s="90"/>
      <c r="Q31" s="88"/>
      <c r="R31" s="90">
        <v>51.9</v>
      </c>
      <c r="S31" s="90"/>
      <c r="T31" s="89">
        <f t="shared" si="12"/>
        <v>3.1139999999999999</v>
      </c>
      <c r="U31" s="85"/>
      <c r="V31" s="90"/>
      <c r="W31" s="127" t="s">
        <v>447</v>
      </c>
      <c r="X31" s="127" t="s">
        <v>459</v>
      </c>
      <c r="Y31" s="128">
        <v>51.9</v>
      </c>
      <c r="Z31" s="85"/>
      <c r="AA31" s="85"/>
      <c r="AB31" s="85"/>
      <c r="AC31" s="90"/>
      <c r="AD31" s="85"/>
      <c r="AE31" s="85"/>
    </row>
    <row r="32" spans="1:200">
      <c r="B32" s="33"/>
      <c r="C32" s="33"/>
      <c r="D32" s="36">
        <f t="shared" ref="D32:I32" si="16">SUM(D29:D31)</f>
        <v>6.0000000000000009</v>
      </c>
      <c r="E32" s="36">
        <f t="shared" si="16"/>
        <v>100</v>
      </c>
      <c r="F32" s="36">
        <f t="shared" si="16"/>
        <v>6</v>
      </c>
      <c r="G32" s="36">
        <f t="shared" si="16"/>
        <v>100</v>
      </c>
      <c r="H32" s="36">
        <f t="shared" si="16"/>
        <v>6.0000000000000009</v>
      </c>
      <c r="I32" s="36">
        <f t="shared" si="16"/>
        <v>100</v>
      </c>
      <c r="J32" s="108"/>
      <c r="K32" s="108"/>
      <c r="L32" s="108"/>
      <c r="M32" s="108"/>
      <c r="N32" s="89"/>
      <c r="O32" s="85"/>
      <c r="P32" s="90"/>
      <c r="Q32" s="90"/>
      <c r="R32" s="90"/>
      <c r="S32" s="91"/>
      <c r="T32" s="89"/>
      <c r="U32" s="85"/>
      <c r="V32" s="90"/>
      <c r="W32" s="127"/>
      <c r="X32" s="127"/>
      <c r="Y32" s="129"/>
      <c r="Z32" s="85"/>
      <c r="AA32" s="85"/>
      <c r="AB32" s="85"/>
      <c r="AC32" s="90"/>
      <c r="AD32" s="85"/>
      <c r="AE32" s="85"/>
    </row>
    <row r="33" spans="2:31">
      <c r="B33" s="33" t="s">
        <v>445</v>
      </c>
      <c r="C33" s="33" t="s">
        <v>460</v>
      </c>
      <c r="D33" s="37">
        <f t="shared" si="13"/>
        <v>0.33333333333333337</v>
      </c>
      <c r="E33" s="34">
        <f>(BW21+BZ21+CC21+CF21+CI21+CL21)/6</f>
        <v>5.5555555555555562</v>
      </c>
      <c r="F33" s="86"/>
      <c r="G33" s="86"/>
      <c r="H33" s="86"/>
      <c r="I33" s="86"/>
      <c r="J33" s="86"/>
      <c r="K33" s="86"/>
      <c r="L33" s="86"/>
      <c r="M33" s="86"/>
      <c r="N33" s="89"/>
      <c r="O33" s="85"/>
      <c r="P33" s="91">
        <f>SUM(E33:O33)</f>
        <v>5.5555555555555562</v>
      </c>
      <c r="Q33" s="90"/>
      <c r="R33" s="90"/>
      <c r="S33" s="91"/>
      <c r="T33" s="89">
        <f t="shared" si="12"/>
        <v>0.33333333333333337</v>
      </c>
      <c r="U33" s="89"/>
      <c r="V33" s="90"/>
      <c r="W33" s="127" t="s">
        <v>445</v>
      </c>
      <c r="X33" s="127" t="s">
        <v>460</v>
      </c>
      <c r="Y33" s="131">
        <v>5.6</v>
      </c>
      <c r="Z33" s="85"/>
      <c r="AA33" s="85"/>
      <c r="AB33" s="85"/>
      <c r="AC33" s="90"/>
      <c r="AD33" s="85"/>
      <c r="AE33" s="85"/>
    </row>
    <row r="34" spans="2:31">
      <c r="B34" s="33" t="s">
        <v>446</v>
      </c>
      <c r="C34" s="33" t="s">
        <v>460</v>
      </c>
      <c r="D34" s="37">
        <f t="shared" si="13"/>
        <v>2.666666666666667</v>
      </c>
      <c r="E34" s="34">
        <f>(BX21+CA21+CD21+CG21+CJ21+CM21)/6</f>
        <v>44.44444444444445</v>
      </c>
      <c r="F34" s="86"/>
      <c r="G34" s="86"/>
      <c r="H34" s="86"/>
      <c r="I34" s="86"/>
      <c r="J34" s="86"/>
      <c r="K34" s="86"/>
      <c r="L34" s="86"/>
      <c r="M34" s="86"/>
      <c r="N34" s="89"/>
      <c r="O34" s="85"/>
      <c r="P34" s="90"/>
      <c r="Q34" s="91">
        <f>SUM(E34:P34)</f>
        <v>44.44444444444445</v>
      </c>
      <c r="R34" s="90"/>
      <c r="S34" s="90"/>
      <c r="T34" s="89">
        <f t="shared" si="12"/>
        <v>2.666666666666667</v>
      </c>
      <c r="U34" s="85"/>
      <c r="V34" s="90"/>
      <c r="W34" s="127" t="s">
        <v>446</v>
      </c>
      <c r="X34" s="127" t="s">
        <v>460</v>
      </c>
      <c r="Y34" s="129">
        <v>44.4</v>
      </c>
      <c r="Z34" s="85"/>
      <c r="AA34" s="85"/>
      <c r="AB34" s="85"/>
      <c r="AC34" s="90"/>
      <c r="AD34" s="85"/>
      <c r="AE34" s="85"/>
    </row>
    <row r="35" spans="2:31">
      <c r="B35" s="33" t="s">
        <v>447</v>
      </c>
      <c r="C35" s="33" t="s">
        <v>460</v>
      </c>
      <c r="D35" s="37">
        <f t="shared" si="13"/>
        <v>3</v>
      </c>
      <c r="E35" s="34">
        <f>(BY21+CB21+CE21+CH21+CK21+CN21)/6</f>
        <v>50</v>
      </c>
      <c r="F35" s="86"/>
      <c r="G35" s="86"/>
      <c r="H35" s="86"/>
      <c r="I35" s="86"/>
      <c r="J35" s="86"/>
      <c r="K35" s="86"/>
      <c r="L35" s="86"/>
      <c r="M35" s="86"/>
      <c r="N35" s="89"/>
      <c r="O35" s="85"/>
      <c r="P35" s="90"/>
      <c r="Q35" s="90"/>
      <c r="R35" s="91">
        <f>SUM(E35:Q35)</f>
        <v>50</v>
      </c>
      <c r="S35" s="90"/>
      <c r="T35" s="89">
        <f t="shared" si="12"/>
        <v>3</v>
      </c>
      <c r="U35" s="85"/>
      <c r="V35" s="90"/>
      <c r="W35" s="127" t="s">
        <v>447</v>
      </c>
      <c r="X35" s="127" t="s">
        <v>460</v>
      </c>
      <c r="Y35" s="129">
        <v>50</v>
      </c>
      <c r="Z35" s="85"/>
      <c r="AA35" s="85"/>
      <c r="AB35" s="85"/>
      <c r="AC35" s="90"/>
      <c r="AD35" s="85"/>
      <c r="AE35" s="85"/>
    </row>
    <row r="36" spans="2:31">
      <c r="B36" s="35"/>
      <c r="C36" s="35"/>
      <c r="D36" s="36">
        <f>SUM(D33:D35)</f>
        <v>6</v>
      </c>
      <c r="E36" s="36">
        <f>SUM(E33:E35)</f>
        <v>100</v>
      </c>
      <c r="F36" s="86"/>
      <c r="G36" s="86"/>
      <c r="H36" s="86"/>
      <c r="I36" s="86"/>
      <c r="J36" s="86"/>
      <c r="K36" s="86"/>
      <c r="L36" s="86"/>
      <c r="M36" s="86"/>
      <c r="N36" s="89"/>
      <c r="O36" s="85"/>
      <c r="P36" s="90"/>
      <c r="Q36" s="90"/>
      <c r="R36" s="90"/>
      <c r="S36" s="90"/>
      <c r="T36" s="89"/>
      <c r="U36" s="85"/>
      <c r="V36" s="90"/>
      <c r="W36" s="127"/>
      <c r="X36" s="127"/>
      <c r="Y36" s="129"/>
      <c r="Z36" s="85"/>
      <c r="AA36" s="85"/>
      <c r="AB36" s="85"/>
      <c r="AC36" s="90"/>
      <c r="AD36" s="85"/>
      <c r="AE36" s="85"/>
    </row>
    <row r="37" spans="2:31">
      <c r="B37" s="33"/>
      <c r="C37" s="33"/>
      <c r="D37" s="202" t="s">
        <v>197</v>
      </c>
      <c r="E37" s="203"/>
      <c r="F37" s="200" t="s">
        <v>192</v>
      </c>
      <c r="G37" s="201"/>
      <c r="H37" s="196" t="s">
        <v>198</v>
      </c>
      <c r="I37" s="197"/>
      <c r="J37" s="196" t="s">
        <v>199</v>
      </c>
      <c r="K37" s="197"/>
      <c r="L37" s="196" t="s">
        <v>14</v>
      </c>
      <c r="M37" s="197"/>
      <c r="N37" s="89"/>
      <c r="O37" s="85"/>
      <c r="P37" s="90"/>
      <c r="Q37" s="90"/>
      <c r="R37" s="90"/>
      <c r="S37" s="91"/>
      <c r="T37" s="89"/>
      <c r="U37" s="85"/>
      <c r="V37" s="90"/>
      <c r="W37" s="127"/>
      <c r="X37" s="127"/>
      <c r="Y37" s="129"/>
      <c r="Z37" s="85"/>
      <c r="AA37" s="85"/>
      <c r="AB37" s="85"/>
      <c r="AC37" s="90"/>
      <c r="AD37" s="85"/>
      <c r="AE37" s="85"/>
    </row>
    <row r="38" spans="2:31">
      <c r="B38" s="33" t="s">
        <v>445</v>
      </c>
      <c r="C38" s="33" t="s">
        <v>461</v>
      </c>
      <c r="D38" s="37">
        <f t="shared" ref="D38:D40" si="17">E38/100*6</f>
        <v>0.33333333333333337</v>
      </c>
      <c r="E38" s="34">
        <f>(CO21+CR21+CU21+CX21+DA21+DD21)/6</f>
        <v>5.5555555555555562</v>
      </c>
      <c r="F38" s="37">
        <f t="shared" ref="F38:F40" si="18">G38/100*6</f>
        <v>0.33333333333333337</v>
      </c>
      <c r="G38" s="34">
        <f>(DG21+DJ21+DM21+DP21+DS21+DV21)/6</f>
        <v>5.5555555555555562</v>
      </c>
      <c r="H38" s="37">
        <f t="shared" ref="H38:H40" si="19">I38/100*6</f>
        <v>0.33333333333333337</v>
      </c>
      <c r="I38" s="34">
        <f>(DY21+EB21+EE21+EH21+EK21+EN21)/6</f>
        <v>5.5555555555555562</v>
      </c>
      <c r="J38" s="37">
        <f t="shared" ref="J38:J40" si="20">K38/100*6</f>
        <v>0.33333333333333337</v>
      </c>
      <c r="K38" s="34">
        <f>(EQ21+ET21+EW21+EZ21+FC21+FF21)/6</f>
        <v>5.5555555555555562</v>
      </c>
      <c r="L38" s="37">
        <f t="shared" ref="L38:L40" si="21">M38/100*6</f>
        <v>0.33333333333333337</v>
      </c>
      <c r="M38" s="34">
        <f>(FI21+FL21+FO21+FR21+FU21+FX21)/6</f>
        <v>5.5555555555555562</v>
      </c>
      <c r="N38" s="89"/>
      <c r="O38" s="126"/>
      <c r="P38" s="91">
        <v>5.6</v>
      </c>
      <c r="Q38" s="90"/>
      <c r="R38" s="90"/>
      <c r="S38" s="90"/>
      <c r="T38" s="89">
        <f t="shared" si="12"/>
        <v>0.33599999999999997</v>
      </c>
      <c r="U38" s="85"/>
      <c r="V38" s="90"/>
      <c r="W38" s="127" t="s">
        <v>445</v>
      </c>
      <c r="X38" s="127" t="s">
        <v>461</v>
      </c>
      <c r="Y38" s="130">
        <v>5.6</v>
      </c>
      <c r="Z38" s="85"/>
      <c r="AA38" s="85"/>
      <c r="AB38" s="85"/>
      <c r="AC38" s="90"/>
      <c r="AD38" s="85"/>
      <c r="AE38" s="85"/>
    </row>
    <row r="39" spans="2:31">
      <c r="B39" s="33" t="s">
        <v>446</v>
      </c>
      <c r="C39" s="33" t="s">
        <v>461</v>
      </c>
      <c r="D39" s="37">
        <f t="shared" si="17"/>
        <v>2.666666666666667</v>
      </c>
      <c r="E39" s="34">
        <f>(CP21+CS21+CV21+CY21+DB21+DE21)/6</f>
        <v>44.44444444444445</v>
      </c>
      <c r="F39" s="37">
        <f t="shared" si="18"/>
        <v>2.666666666666667</v>
      </c>
      <c r="G39" s="34">
        <f>(DH21+DK21+DN21+DQ21+DT21+DW21)/6</f>
        <v>44.44444444444445</v>
      </c>
      <c r="H39" s="37">
        <f t="shared" si="19"/>
        <v>2.666666666666667</v>
      </c>
      <c r="I39" s="34">
        <f>(DZ21+EC21+EF21+EI21+EL21+EO21)/6</f>
        <v>44.44444444444445</v>
      </c>
      <c r="J39" s="37">
        <f t="shared" si="20"/>
        <v>2.666666666666667</v>
      </c>
      <c r="K39" s="34">
        <f>(ER21+EU21+EX21+FA21+FD21+FG21)/6</f>
        <v>44.44444444444445</v>
      </c>
      <c r="L39" s="37">
        <f t="shared" si="21"/>
        <v>2.666666666666667</v>
      </c>
      <c r="M39" s="34">
        <f>(FJ21+FM21+FP21+FS21+FV21+FY21)/6</f>
        <v>44.44444444444445</v>
      </c>
      <c r="N39" s="89"/>
      <c r="O39" s="126"/>
      <c r="P39" s="90"/>
      <c r="Q39" s="91">
        <v>44.4</v>
      </c>
      <c r="R39" s="90"/>
      <c r="S39" s="90"/>
      <c r="T39" s="89">
        <f t="shared" si="12"/>
        <v>2.6640000000000001</v>
      </c>
      <c r="U39" s="85"/>
      <c r="V39" s="90"/>
      <c r="W39" s="127" t="s">
        <v>446</v>
      </c>
      <c r="X39" s="127" t="s">
        <v>461</v>
      </c>
      <c r="Y39" s="129">
        <v>44.4</v>
      </c>
      <c r="Z39" s="85"/>
      <c r="AA39" s="85"/>
      <c r="AB39" s="85"/>
      <c r="AC39" s="90"/>
      <c r="AD39" s="85"/>
      <c r="AE39" s="85"/>
    </row>
    <row r="40" spans="2:31">
      <c r="B40" s="33" t="s">
        <v>447</v>
      </c>
      <c r="C40" s="33" t="s">
        <v>461</v>
      </c>
      <c r="D40" s="37">
        <f t="shared" si="17"/>
        <v>3</v>
      </c>
      <c r="E40" s="34">
        <f>(CQ21+CT21+CW21+CZ21+DC21+DF21)/6</f>
        <v>50</v>
      </c>
      <c r="F40" s="37">
        <f t="shared" si="18"/>
        <v>3</v>
      </c>
      <c r="G40" s="34">
        <f>(DI21+DL21+DO21+DR21+DU21+DX21)/6</f>
        <v>50</v>
      </c>
      <c r="H40" s="37">
        <f t="shared" si="19"/>
        <v>3</v>
      </c>
      <c r="I40" s="34">
        <f>(EA21+ED21+EG21+EJ21+EM21+EP21)/6</f>
        <v>50</v>
      </c>
      <c r="J40" s="37">
        <f t="shared" si="20"/>
        <v>3</v>
      </c>
      <c r="K40" s="34">
        <f>(ES21+EV21+EY21+FB21+FE21+FH21)/6</f>
        <v>50</v>
      </c>
      <c r="L40" s="37">
        <f t="shared" si="21"/>
        <v>3</v>
      </c>
      <c r="M40" s="34">
        <f>(FK21+FN21+FQ21+FT21+FW21+FZ21)/6</f>
        <v>50</v>
      </c>
      <c r="N40" s="89"/>
      <c r="O40" s="85"/>
      <c r="P40" s="90"/>
      <c r="Q40" s="90"/>
      <c r="R40" s="90">
        <v>50</v>
      </c>
      <c r="S40" s="90"/>
      <c r="T40" s="89">
        <f t="shared" si="12"/>
        <v>3</v>
      </c>
      <c r="U40" s="85"/>
      <c r="V40" s="90"/>
      <c r="W40" s="127" t="s">
        <v>447</v>
      </c>
      <c r="X40" s="127" t="s">
        <v>461</v>
      </c>
      <c r="Y40" s="129">
        <v>50</v>
      </c>
      <c r="Z40" s="85"/>
      <c r="AA40" s="85"/>
      <c r="AB40" s="85"/>
      <c r="AC40" s="90"/>
      <c r="AD40" s="85"/>
      <c r="AE40" s="85"/>
    </row>
    <row r="41" spans="2:31">
      <c r="B41" s="33"/>
      <c r="C41" s="33"/>
      <c r="D41" s="36">
        <f t="shared" ref="D41:M41" si="22">SUM(D38:D40)</f>
        <v>6</v>
      </c>
      <c r="E41" s="36">
        <f t="shared" si="22"/>
        <v>100</v>
      </c>
      <c r="F41" s="36">
        <f t="shared" si="22"/>
        <v>6</v>
      </c>
      <c r="G41" s="36">
        <f t="shared" si="22"/>
        <v>100</v>
      </c>
      <c r="H41" s="36">
        <f t="shared" si="22"/>
        <v>6</v>
      </c>
      <c r="I41" s="36">
        <f t="shared" si="22"/>
        <v>100</v>
      </c>
      <c r="J41" s="36">
        <f t="shared" si="22"/>
        <v>6</v>
      </c>
      <c r="K41" s="36">
        <f t="shared" si="22"/>
        <v>100</v>
      </c>
      <c r="L41" s="36">
        <f t="shared" si="22"/>
        <v>6</v>
      </c>
      <c r="M41" s="36">
        <f t="shared" si="22"/>
        <v>100</v>
      </c>
      <c r="N41" s="89"/>
      <c r="O41" s="85"/>
      <c r="P41" s="92"/>
      <c r="Q41" s="90"/>
      <c r="R41" s="90"/>
      <c r="S41" s="90"/>
      <c r="T41" s="89"/>
      <c r="U41" s="85"/>
      <c r="V41" s="90"/>
      <c r="W41" s="127"/>
      <c r="X41" s="127"/>
      <c r="Y41" s="129"/>
      <c r="Z41" s="85"/>
      <c r="AA41" s="85"/>
      <c r="AB41" s="85"/>
      <c r="AC41" s="90"/>
      <c r="AD41" s="85"/>
      <c r="AE41" s="85"/>
    </row>
    <row r="42" spans="2:31">
      <c r="B42" s="33" t="s">
        <v>445</v>
      </c>
      <c r="C42" s="33" t="s">
        <v>462</v>
      </c>
      <c r="D42" s="37">
        <f t="shared" ref="D42:D44" si="23">E42/100*6</f>
        <v>0.33333333333333337</v>
      </c>
      <c r="E42" s="37">
        <f>(GA21+GD21+GG21+GJ21+GM21+GP21)/6</f>
        <v>5.5555555555555562</v>
      </c>
      <c r="F42" s="86"/>
      <c r="G42" s="86"/>
      <c r="H42" s="86"/>
      <c r="I42" s="86"/>
      <c r="J42" s="86"/>
      <c r="K42" s="86"/>
      <c r="L42" s="86"/>
      <c r="M42" s="86"/>
      <c r="N42" s="89"/>
      <c r="O42" s="85"/>
      <c r="P42" s="93">
        <f>SUM(E42:O42)</f>
        <v>5.5555555555555562</v>
      </c>
      <c r="Q42" s="90"/>
      <c r="R42" s="90"/>
      <c r="S42" s="90"/>
      <c r="T42" s="89">
        <f t="shared" si="12"/>
        <v>0.33333333333333337</v>
      </c>
      <c r="U42" s="85"/>
      <c r="V42" s="90"/>
      <c r="W42" s="127" t="s">
        <v>445</v>
      </c>
      <c r="X42" s="127" t="s">
        <v>462</v>
      </c>
      <c r="Y42" s="132">
        <v>5.6</v>
      </c>
      <c r="Z42" s="85"/>
      <c r="AA42" s="85"/>
      <c r="AB42" s="85"/>
      <c r="AC42" s="90"/>
      <c r="AD42" s="85"/>
      <c r="AE42" s="85"/>
    </row>
    <row r="43" spans="2:31">
      <c r="B43" s="33" t="s">
        <v>446</v>
      </c>
      <c r="C43" s="33" t="s">
        <v>462</v>
      </c>
      <c r="D43" s="37">
        <f t="shared" si="23"/>
        <v>2.666666666666667</v>
      </c>
      <c r="E43" s="37">
        <f>(GB21+GE21+GH21+GK21+GN21+GQ21)/6</f>
        <v>44.44444444444445</v>
      </c>
      <c r="F43" s="86"/>
      <c r="G43" s="86"/>
      <c r="H43" s="86"/>
      <c r="I43" s="86"/>
      <c r="J43" s="86"/>
      <c r="K43" s="86"/>
      <c r="L43" s="86"/>
      <c r="M43" s="86"/>
      <c r="N43" s="89"/>
      <c r="O43" s="85"/>
      <c r="P43" s="90"/>
      <c r="Q43" s="94">
        <f>SUM(E43:P43)</f>
        <v>44.44444444444445</v>
      </c>
      <c r="R43" s="90"/>
      <c r="S43" s="90"/>
      <c r="T43" s="89">
        <f t="shared" si="12"/>
        <v>2.666666666666667</v>
      </c>
      <c r="U43" s="85"/>
      <c r="V43" s="90"/>
      <c r="W43" s="127" t="s">
        <v>446</v>
      </c>
      <c r="X43" s="127" t="s">
        <v>462</v>
      </c>
      <c r="Y43" s="129">
        <v>44.4</v>
      </c>
      <c r="Z43" s="85"/>
      <c r="AA43" s="85"/>
      <c r="AB43" s="85"/>
      <c r="AC43" s="90"/>
      <c r="AD43" s="85"/>
      <c r="AE43" s="85"/>
    </row>
    <row r="44" spans="2:31" ht="15.6">
      <c r="B44" s="33" t="s">
        <v>447</v>
      </c>
      <c r="C44" s="33" t="s">
        <v>462</v>
      </c>
      <c r="D44" s="37">
        <f t="shared" si="23"/>
        <v>3</v>
      </c>
      <c r="E44" s="37">
        <f>(GC21+GF21+GI21+GL21+GO21+GR21)/6</f>
        <v>50</v>
      </c>
      <c r="F44" s="86"/>
      <c r="G44" s="86"/>
      <c r="H44" s="86"/>
      <c r="I44" s="86"/>
      <c r="J44" s="86"/>
      <c r="K44" s="86"/>
      <c r="L44" s="86"/>
      <c r="M44" s="86"/>
      <c r="N44" s="100"/>
      <c r="O44" s="106"/>
      <c r="P44" s="95"/>
      <c r="Q44" s="95"/>
      <c r="R44" s="96">
        <f>SUM(E44:Q44)</f>
        <v>50</v>
      </c>
      <c r="S44" s="97"/>
      <c r="T44" s="98">
        <f t="shared" si="12"/>
        <v>3</v>
      </c>
      <c r="U44" s="99"/>
      <c r="V44" s="90"/>
      <c r="W44" s="127" t="s">
        <v>447</v>
      </c>
      <c r="X44" s="127" t="s">
        <v>462</v>
      </c>
      <c r="Y44" s="133">
        <v>50</v>
      </c>
      <c r="Z44" s="85"/>
      <c r="AA44" s="85"/>
      <c r="AB44" s="85"/>
      <c r="AC44" s="90"/>
      <c r="AD44" s="85"/>
      <c r="AE44" s="85"/>
    </row>
    <row r="45" spans="2:31" ht="21">
      <c r="B45" s="33"/>
      <c r="C45" s="33"/>
      <c r="D45" s="36">
        <f>SUM(D42:D44)</f>
        <v>6</v>
      </c>
      <c r="E45" s="36">
        <f>SUM(E42:E44)</f>
        <v>100</v>
      </c>
      <c r="F45" s="86"/>
      <c r="G45" s="86"/>
      <c r="H45" s="86"/>
      <c r="I45" s="86"/>
      <c r="J45" s="86"/>
      <c r="K45" s="86"/>
      <c r="L45" s="86"/>
      <c r="M45" s="86"/>
      <c r="N45" s="109"/>
      <c r="O45" s="109"/>
      <c r="P45" s="110"/>
      <c r="Q45" s="110" t="s">
        <v>837</v>
      </c>
      <c r="R45" s="110"/>
      <c r="S45" s="56"/>
      <c r="T45" s="63"/>
      <c r="U45" s="63"/>
      <c r="V45" s="90"/>
      <c r="W45" s="90"/>
      <c r="X45" s="90"/>
      <c r="Y45" s="90"/>
      <c r="Z45" s="85"/>
      <c r="AA45" s="85"/>
      <c r="AB45" s="85"/>
      <c r="AC45" s="90"/>
      <c r="AD45" s="85"/>
      <c r="AE45" s="85"/>
    </row>
    <row r="46" spans="2:31" ht="17.399999999999999">
      <c r="N46" s="100"/>
      <c r="O46" s="33" t="s">
        <v>445</v>
      </c>
      <c r="P46" s="101">
        <f>SUM(P24:P45)/5</f>
        <v>7.9755555555555562</v>
      </c>
      <c r="Q46" s="63" t="s">
        <v>834</v>
      </c>
      <c r="R46" s="63"/>
      <c r="S46" s="102"/>
      <c r="T46" s="103">
        <f>SUM(P46:S46)</f>
        <v>7.9755555555555562</v>
      </c>
      <c r="U46" s="63"/>
      <c r="V46" s="85"/>
      <c r="W46" s="85"/>
      <c r="X46" s="85"/>
      <c r="Y46" s="85"/>
      <c r="Z46" s="85"/>
      <c r="AA46" s="85"/>
      <c r="AB46" s="85"/>
      <c r="AC46" s="90"/>
      <c r="AD46" s="85"/>
      <c r="AE46" s="85"/>
    </row>
    <row r="47" spans="2:31" ht="17.399999999999999">
      <c r="N47" s="100"/>
      <c r="O47" s="63"/>
      <c r="P47" s="33" t="s">
        <v>446</v>
      </c>
      <c r="Q47" s="101">
        <f>SUM(Q25:Q46)/5</f>
        <v>41.664444444444449</v>
      </c>
      <c r="R47" s="63" t="s">
        <v>834</v>
      </c>
      <c r="S47" s="102"/>
      <c r="T47" s="102">
        <f>SUM(P47:S47)</f>
        <v>41.664444444444449</v>
      </c>
      <c r="U47" s="63"/>
      <c r="V47" s="90"/>
      <c r="W47" s="90"/>
      <c r="X47" s="90"/>
      <c r="Y47" s="90"/>
      <c r="Z47" s="90"/>
      <c r="AA47" s="90"/>
      <c r="AB47" s="90"/>
      <c r="AC47" s="90"/>
      <c r="AD47" s="85"/>
      <c r="AE47" s="85"/>
    </row>
    <row r="48" spans="2:31" ht="17.399999999999999">
      <c r="B48" s="123"/>
      <c r="N48" s="100"/>
      <c r="O48" s="63"/>
      <c r="P48" s="63"/>
      <c r="Q48" s="33" t="s">
        <v>447</v>
      </c>
      <c r="R48" s="101">
        <f>SUM(R26:R47)/5</f>
        <v>50.38</v>
      </c>
      <c r="S48" s="63" t="s">
        <v>834</v>
      </c>
      <c r="T48" s="63"/>
      <c r="U48" s="63"/>
      <c r="V48" s="90"/>
      <c r="W48" s="90"/>
      <c r="X48" s="90"/>
      <c r="Y48" s="90"/>
      <c r="Z48" s="90"/>
      <c r="AA48" s="90"/>
      <c r="AB48" s="90"/>
      <c r="AC48" s="90"/>
      <c r="AD48" s="85"/>
      <c r="AE48" s="85"/>
    </row>
    <row r="49" spans="2:31" ht="17.399999999999999">
      <c r="B49" s="123"/>
      <c r="N49" s="100"/>
      <c r="O49" s="63"/>
      <c r="P49" s="63"/>
      <c r="Q49" s="63"/>
      <c r="R49" s="63"/>
      <c r="S49" s="63"/>
      <c r="T49" s="63"/>
      <c r="U49" s="63"/>
      <c r="V49" s="90"/>
      <c r="W49" s="90"/>
      <c r="X49" s="90"/>
      <c r="Y49" s="90"/>
      <c r="Z49" s="90"/>
      <c r="AA49" s="90"/>
      <c r="AB49" s="90"/>
      <c r="AC49" s="90"/>
      <c r="AD49" s="85"/>
      <c r="AE49" s="85"/>
    </row>
    <row r="50" spans="2:31" ht="17.399999999999999">
      <c r="N50" s="100"/>
      <c r="O50" s="63"/>
      <c r="P50" s="104"/>
      <c r="Q50" s="104" t="s">
        <v>838</v>
      </c>
      <c r="R50" s="104"/>
      <c r="S50" s="104"/>
      <c r="T50" s="105">
        <f>SUM(T46:T49)</f>
        <v>49.640000000000008</v>
      </c>
      <c r="U50" s="104" t="s">
        <v>834</v>
      </c>
      <c r="V50" s="90"/>
      <c r="W50" s="90"/>
      <c r="X50" s="90"/>
      <c r="Y50" s="90"/>
      <c r="Z50" s="90"/>
      <c r="AA50" s="90"/>
      <c r="AB50" s="90"/>
      <c r="AC50" s="90"/>
      <c r="AD50" s="85"/>
      <c r="AE50" s="85"/>
    </row>
    <row r="51" spans="2:31" ht="17.399999999999999">
      <c r="N51" s="100"/>
      <c r="O51" s="63"/>
      <c r="P51" s="63"/>
      <c r="Q51" s="63"/>
      <c r="R51" s="63"/>
      <c r="S51" s="63"/>
      <c r="T51" s="63"/>
      <c r="U51" s="63"/>
      <c r="V51" s="90"/>
      <c r="W51" s="90"/>
      <c r="X51" s="90"/>
      <c r="Y51" s="90"/>
      <c r="Z51" s="90"/>
      <c r="AA51" s="90"/>
      <c r="AB51" s="90"/>
      <c r="AC51" s="90"/>
      <c r="AD51" s="85"/>
      <c r="AE51" s="85"/>
    </row>
    <row r="52" spans="2:31" ht="17.399999999999999">
      <c r="N52" s="100"/>
      <c r="O52" s="63"/>
      <c r="P52" s="63"/>
      <c r="Q52" s="63"/>
      <c r="R52" s="63"/>
      <c r="S52" s="63"/>
      <c r="T52" s="63"/>
      <c r="U52" s="63"/>
      <c r="V52" s="90"/>
      <c r="W52" s="90"/>
      <c r="X52" s="90"/>
      <c r="Y52" s="90"/>
      <c r="Z52" s="90"/>
      <c r="AA52" s="90"/>
      <c r="AB52" s="90"/>
      <c r="AC52" s="90"/>
      <c r="AD52" s="85"/>
      <c r="AE52" s="85"/>
    </row>
    <row r="53" spans="2:31" ht="15.6">
      <c r="N53" s="100"/>
      <c r="O53" s="106"/>
      <c r="P53" s="106"/>
      <c r="Q53" s="106"/>
      <c r="R53" s="106"/>
      <c r="S53" s="106"/>
      <c r="T53" s="106"/>
      <c r="U53" s="106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2:31">
      <c r="N54" s="59"/>
      <c r="O54" s="56"/>
      <c r="P54" s="56"/>
      <c r="Q54" s="56"/>
      <c r="R54" s="56"/>
      <c r="S54" s="56"/>
      <c r="T54" s="56"/>
      <c r="U54" s="56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</sheetData>
  <mergeCells count="162">
    <mergeCell ref="DP2:DQ2"/>
    <mergeCell ref="BQ12:BS12"/>
    <mergeCell ref="BN12:BP12"/>
    <mergeCell ref="BT12:BV12"/>
    <mergeCell ref="CX12:CZ12"/>
    <mergeCell ref="DA12:DC12"/>
    <mergeCell ref="A20:B20"/>
    <mergeCell ref="A21:B21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L37:M37"/>
    <mergeCell ref="B23:E23"/>
    <mergeCell ref="D28:E28"/>
    <mergeCell ref="F28:G28"/>
    <mergeCell ref="H28:I28"/>
    <mergeCell ref="F37:G37"/>
    <mergeCell ref="D37:E37"/>
    <mergeCell ref="H37:I37"/>
    <mergeCell ref="J37:K37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Младшая группа</vt:lpstr>
      <vt:lpstr>Средняя группа</vt:lpstr>
      <vt:lpstr>Старшая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2024-05-12T10:41:53Z</cp:lastPrinted>
  <dcterms:created xsi:type="dcterms:W3CDTF">2022-12-22T06:57:03Z</dcterms:created>
  <dcterms:modified xsi:type="dcterms:W3CDTF">2024-09-08T18:16:52Z</dcterms:modified>
</cp:coreProperties>
</file>